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ThisWorkbook" defaultThemeVersion="124226"/>
  <bookViews>
    <workbookView xWindow="-105" yWindow="-105" windowWidth="20730" windowHeight="11760"/>
  </bookViews>
  <sheets>
    <sheet name="Annexure I 7th pay" sheetId="3" r:id="rId1"/>
  </sheets>
  <definedNames>
    <definedName name="_xlnm.Print_Area" localSheetId="0">'Annexure I 7th pay'!$A$1:$Q$114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9" i="3"/>
  <c r="K109"/>
  <c r="F62"/>
  <c r="H62" s="1"/>
  <c r="I98"/>
  <c r="I99"/>
  <c r="I100"/>
  <c r="I102"/>
  <c r="I103"/>
  <c r="I104"/>
  <c r="I105"/>
  <c r="I107"/>
  <c r="O108"/>
  <c r="I108"/>
  <c r="L108"/>
  <c r="N108" s="1"/>
  <c r="F108"/>
  <c r="I20"/>
  <c r="O107"/>
  <c r="O106"/>
  <c r="O105"/>
  <c r="O104"/>
  <c r="O103"/>
  <c r="O102"/>
  <c r="O101"/>
  <c r="O100"/>
  <c r="O99"/>
  <c r="O98"/>
  <c r="O96"/>
  <c r="O95"/>
  <c r="O94"/>
  <c r="O93"/>
  <c r="O92"/>
  <c r="O91"/>
  <c r="O90"/>
  <c r="O89"/>
  <c r="O88"/>
  <c r="O87"/>
  <c r="O86"/>
  <c r="O85"/>
  <c r="O97" s="1"/>
  <c r="O83"/>
  <c r="O82"/>
  <c r="O81"/>
  <c r="O80"/>
  <c r="O79"/>
  <c r="O78"/>
  <c r="O77"/>
  <c r="O76"/>
  <c r="O75"/>
  <c r="O74"/>
  <c r="O73"/>
  <c r="O72"/>
  <c r="O70"/>
  <c r="O69"/>
  <c r="O68"/>
  <c r="O67"/>
  <c r="O66"/>
  <c r="O65"/>
  <c r="O64"/>
  <c r="O63"/>
  <c r="O62"/>
  <c r="O61"/>
  <c r="O60"/>
  <c r="O59"/>
  <c r="O57"/>
  <c r="O56"/>
  <c r="O55"/>
  <c r="O54"/>
  <c r="O53"/>
  <c r="O52"/>
  <c r="O51"/>
  <c r="O50"/>
  <c r="O49"/>
  <c r="O48"/>
  <c r="O47"/>
  <c r="O46"/>
  <c r="O44"/>
  <c r="O43"/>
  <c r="O42"/>
  <c r="O41"/>
  <c r="O40"/>
  <c r="O39"/>
  <c r="O38"/>
  <c r="O37"/>
  <c r="O36"/>
  <c r="O35"/>
  <c r="O34"/>
  <c r="O33"/>
  <c r="O31"/>
  <c r="O30"/>
  <c r="O29"/>
  <c r="O28"/>
  <c r="O27"/>
  <c r="O26"/>
  <c r="O25"/>
  <c r="O24"/>
  <c r="O23"/>
  <c r="O22"/>
  <c r="O21"/>
  <c r="O20"/>
  <c r="I106"/>
  <c r="I101"/>
  <c r="I96"/>
  <c r="I95"/>
  <c r="I94"/>
  <c r="I93"/>
  <c r="I92"/>
  <c r="I91"/>
  <c r="I90"/>
  <c r="I89"/>
  <c r="I88"/>
  <c r="I87"/>
  <c r="I86"/>
  <c r="I85"/>
  <c r="I97" s="1"/>
  <c r="I83"/>
  <c r="I82"/>
  <c r="I81"/>
  <c r="I80"/>
  <c r="I79"/>
  <c r="I78"/>
  <c r="I77"/>
  <c r="I76"/>
  <c r="I75"/>
  <c r="I74"/>
  <c r="I73"/>
  <c r="I72"/>
  <c r="I70"/>
  <c r="I69"/>
  <c r="I68"/>
  <c r="I67"/>
  <c r="I66"/>
  <c r="I65"/>
  <c r="I64"/>
  <c r="I63"/>
  <c r="I62"/>
  <c r="I61"/>
  <c r="I60"/>
  <c r="I59"/>
  <c r="I57"/>
  <c r="I56"/>
  <c r="I55"/>
  <c r="I54"/>
  <c r="I53"/>
  <c r="I52"/>
  <c r="I51"/>
  <c r="I50"/>
  <c r="I49"/>
  <c r="I48"/>
  <c r="I47"/>
  <c r="I46"/>
  <c r="I44"/>
  <c r="I43"/>
  <c r="I42"/>
  <c r="I41"/>
  <c r="I40"/>
  <c r="I39"/>
  <c r="I38"/>
  <c r="I37"/>
  <c r="I36"/>
  <c r="I35"/>
  <c r="I34"/>
  <c r="I33"/>
  <c r="I31"/>
  <c r="I30"/>
  <c r="I29"/>
  <c r="I28"/>
  <c r="I27"/>
  <c r="I26"/>
  <c r="I25"/>
  <c r="I24"/>
  <c r="I23"/>
  <c r="I22"/>
  <c r="I21"/>
  <c r="O18"/>
  <c r="O17"/>
  <c r="O16"/>
  <c r="O15"/>
  <c r="O14"/>
  <c r="O13"/>
  <c r="O12"/>
  <c r="O11"/>
  <c r="O10"/>
  <c r="O9"/>
  <c r="O8"/>
  <c r="O7"/>
  <c r="I17"/>
  <c r="F12"/>
  <c r="I16"/>
  <c r="I18"/>
  <c r="I15"/>
  <c r="I13"/>
  <c r="I11"/>
  <c r="I10"/>
  <c r="I8"/>
  <c r="I9"/>
  <c r="I12"/>
  <c r="I14"/>
  <c r="I7"/>
  <c r="L107"/>
  <c r="F107"/>
  <c r="H107" s="1"/>
  <c r="L106"/>
  <c r="F106"/>
  <c r="H106" s="1"/>
  <c r="L105"/>
  <c r="N105" s="1"/>
  <c r="F105"/>
  <c r="G105" s="1"/>
  <c r="L104"/>
  <c r="F104"/>
  <c r="G104" s="1"/>
  <c r="L103"/>
  <c r="M103" s="1"/>
  <c r="F103"/>
  <c r="H103" s="1"/>
  <c r="L102"/>
  <c r="M102" s="1"/>
  <c r="F102"/>
  <c r="L101"/>
  <c r="F101"/>
  <c r="H101" s="1"/>
  <c r="L100"/>
  <c r="N100" s="1"/>
  <c r="F100"/>
  <c r="L99"/>
  <c r="N99" s="1"/>
  <c r="F99"/>
  <c r="L98"/>
  <c r="N98" s="1"/>
  <c r="F98"/>
  <c r="G98" s="1"/>
  <c r="K97"/>
  <c r="E97"/>
  <c r="L96"/>
  <c r="N96" s="1"/>
  <c r="F96"/>
  <c r="L95"/>
  <c r="N95" s="1"/>
  <c r="F95"/>
  <c r="L94"/>
  <c r="M94" s="1"/>
  <c r="F94"/>
  <c r="L93"/>
  <c r="N93" s="1"/>
  <c r="F93"/>
  <c r="H93" s="1"/>
  <c r="L92"/>
  <c r="F92"/>
  <c r="H92" s="1"/>
  <c r="L91"/>
  <c r="N91" s="1"/>
  <c r="F91"/>
  <c r="H91" s="1"/>
  <c r="L90"/>
  <c r="F90"/>
  <c r="G90" s="1"/>
  <c r="L89"/>
  <c r="F89"/>
  <c r="H89" s="1"/>
  <c r="L88"/>
  <c r="F88"/>
  <c r="H88" s="1"/>
  <c r="L87"/>
  <c r="N87" s="1"/>
  <c r="F87"/>
  <c r="H87" s="1"/>
  <c r="L86"/>
  <c r="F86"/>
  <c r="L85"/>
  <c r="F85"/>
  <c r="G85" s="1"/>
  <c r="K84"/>
  <c r="E84"/>
  <c r="L83"/>
  <c r="M83" s="1"/>
  <c r="F83"/>
  <c r="H83" s="1"/>
  <c r="L82"/>
  <c r="F82"/>
  <c r="G82" s="1"/>
  <c r="L81"/>
  <c r="F81"/>
  <c r="G81" s="1"/>
  <c r="L80"/>
  <c r="N80" s="1"/>
  <c r="F80"/>
  <c r="H80" s="1"/>
  <c r="L79"/>
  <c r="F79"/>
  <c r="G79" s="1"/>
  <c r="L78"/>
  <c r="F78"/>
  <c r="H78" s="1"/>
  <c r="L77"/>
  <c r="N77" s="1"/>
  <c r="F77"/>
  <c r="H77" s="1"/>
  <c r="L76"/>
  <c r="M76" s="1"/>
  <c r="F76"/>
  <c r="G76" s="1"/>
  <c r="L75"/>
  <c r="N75" s="1"/>
  <c r="F75"/>
  <c r="L74"/>
  <c r="M74" s="1"/>
  <c r="F74"/>
  <c r="G74" s="1"/>
  <c r="L73"/>
  <c r="N73" s="1"/>
  <c r="F73"/>
  <c r="G73" s="1"/>
  <c r="L72"/>
  <c r="N72" s="1"/>
  <c r="F72"/>
  <c r="K71"/>
  <c r="E71"/>
  <c r="L70"/>
  <c r="M70" s="1"/>
  <c r="F70"/>
  <c r="L69"/>
  <c r="F69"/>
  <c r="H69" s="1"/>
  <c r="L68"/>
  <c r="F68"/>
  <c r="G68" s="1"/>
  <c r="L67"/>
  <c r="N67" s="1"/>
  <c r="F67"/>
  <c r="L66"/>
  <c r="N66" s="1"/>
  <c r="F66"/>
  <c r="G66" s="1"/>
  <c r="L65"/>
  <c r="N65" s="1"/>
  <c r="F65"/>
  <c r="H65" s="1"/>
  <c r="L64"/>
  <c r="N64" s="1"/>
  <c r="F64"/>
  <c r="L63"/>
  <c r="N63" s="1"/>
  <c r="F63"/>
  <c r="G63" s="1"/>
  <c r="L62"/>
  <c r="L61"/>
  <c r="F61"/>
  <c r="L60"/>
  <c r="F60"/>
  <c r="H60" s="1"/>
  <c r="L59"/>
  <c r="M59" s="1"/>
  <c r="F59"/>
  <c r="H59" s="1"/>
  <c r="K58"/>
  <c r="E58"/>
  <c r="L57"/>
  <c r="M57" s="1"/>
  <c r="F57"/>
  <c r="L56"/>
  <c r="M56" s="1"/>
  <c r="F56"/>
  <c r="G56" s="1"/>
  <c r="L55"/>
  <c r="N55" s="1"/>
  <c r="F55"/>
  <c r="H55" s="1"/>
  <c r="L54"/>
  <c r="F54"/>
  <c r="G54" s="1"/>
  <c r="L53"/>
  <c r="F53"/>
  <c r="H53" s="1"/>
  <c r="L52"/>
  <c r="N52" s="1"/>
  <c r="F52"/>
  <c r="L51"/>
  <c r="F51"/>
  <c r="G51" s="1"/>
  <c r="L50"/>
  <c r="F50"/>
  <c r="G50" s="1"/>
  <c r="L49"/>
  <c r="M49" s="1"/>
  <c r="F49"/>
  <c r="G49" s="1"/>
  <c r="L48"/>
  <c r="N48" s="1"/>
  <c r="F48"/>
  <c r="G48" s="1"/>
  <c r="L47"/>
  <c r="F47"/>
  <c r="H47" s="1"/>
  <c r="L46"/>
  <c r="M46" s="1"/>
  <c r="F46"/>
  <c r="K45"/>
  <c r="E45"/>
  <c r="L44"/>
  <c r="N44" s="1"/>
  <c r="F44"/>
  <c r="L43"/>
  <c r="F43"/>
  <c r="G43" s="1"/>
  <c r="L42"/>
  <c r="F42"/>
  <c r="H42" s="1"/>
  <c r="L41"/>
  <c r="M41" s="1"/>
  <c r="F41"/>
  <c r="L40"/>
  <c r="F40"/>
  <c r="L39"/>
  <c r="F39"/>
  <c r="G39" s="1"/>
  <c r="L38"/>
  <c r="M38" s="1"/>
  <c r="F38"/>
  <c r="H38" s="1"/>
  <c r="L37"/>
  <c r="N37" s="1"/>
  <c r="F37"/>
  <c r="G37" s="1"/>
  <c r="L36"/>
  <c r="F36"/>
  <c r="L35"/>
  <c r="M35" s="1"/>
  <c r="F35"/>
  <c r="L34"/>
  <c r="F34"/>
  <c r="H34" s="1"/>
  <c r="L33"/>
  <c r="N33" s="1"/>
  <c r="F33"/>
  <c r="G33" s="1"/>
  <c r="K32"/>
  <c r="E32"/>
  <c r="L31"/>
  <c r="F31"/>
  <c r="L30"/>
  <c r="F30"/>
  <c r="L29"/>
  <c r="M29" s="1"/>
  <c r="F29"/>
  <c r="G29" s="1"/>
  <c r="L28"/>
  <c r="F28"/>
  <c r="H28" s="1"/>
  <c r="L27"/>
  <c r="M27" s="1"/>
  <c r="F27"/>
  <c r="L26"/>
  <c r="F26"/>
  <c r="L25"/>
  <c r="F25"/>
  <c r="L24"/>
  <c r="F24"/>
  <c r="L23"/>
  <c r="F23"/>
  <c r="L22"/>
  <c r="F22"/>
  <c r="G22" s="1"/>
  <c r="L21"/>
  <c r="F21"/>
  <c r="H21" s="1"/>
  <c r="L20"/>
  <c r="N20" s="1"/>
  <c r="F20"/>
  <c r="H20" s="1"/>
  <c r="K19"/>
  <c r="E19"/>
  <c r="L18"/>
  <c r="F18"/>
  <c r="L17"/>
  <c r="N17" s="1"/>
  <c r="F17"/>
  <c r="H17" s="1"/>
  <c r="L16"/>
  <c r="N16" s="1"/>
  <c r="F16"/>
  <c r="L15"/>
  <c r="F15"/>
  <c r="L14"/>
  <c r="F14"/>
  <c r="G14" s="1"/>
  <c r="L13"/>
  <c r="M13" s="1"/>
  <c r="F13"/>
  <c r="G13" s="1"/>
  <c r="L12"/>
  <c r="N12" s="1"/>
  <c r="L11"/>
  <c r="F11"/>
  <c r="H11" s="1"/>
  <c r="L10"/>
  <c r="F10"/>
  <c r="G10" s="1"/>
  <c r="L9"/>
  <c r="M9" s="1"/>
  <c r="F9"/>
  <c r="G9" s="1"/>
  <c r="L8"/>
  <c r="N8" s="1"/>
  <c r="F8"/>
  <c r="H8" s="1"/>
  <c r="A8"/>
  <c r="A9" s="1"/>
  <c r="A10" s="1"/>
  <c r="A11" s="1"/>
  <c r="A12" s="1"/>
  <c r="A13" s="1"/>
  <c r="A14" s="1"/>
  <c r="A15" s="1"/>
  <c r="A16" s="1"/>
  <c r="A17" s="1"/>
  <c r="A18" s="1"/>
  <c r="A20" s="1"/>
  <c r="A21" s="1"/>
  <c r="A22" s="1"/>
  <c r="A23" s="1"/>
  <c r="A24" s="1"/>
  <c r="A25" s="1"/>
  <c r="A26" s="1"/>
  <c r="A27" s="1"/>
  <c r="A28" s="1"/>
  <c r="A29" s="1"/>
  <c r="A30" s="1"/>
  <c r="A31" s="1"/>
  <c r="A33" s="1"/>
  <c r="A34" s="1"/>
  <c r="A35" s="1"/>
  <c r="A36" s="1"/>
  <c r="A37" s="1"/>
  <c r="A38" s="1"/>
  <c r="A39" s="1"/>
  <c r="A40" s="1"/>
  <c r="A41" s="1"/>
  <c r="A42" s="1"/>
  <c r="A43" s="1"/>
  <c r="A44" s="1"/>
  <c r="A46" s="1"/>
  <c r="A47" s="1"/>
  <c r="A48" s="1"/>
  <c r="A49" s="1"/>
  <c r="A50" s="1"/>
  <c r="A51" s="1"/>
  <c r="A52" s="1"/>
  <c r="A53" s="1"/>
  <c r="A54" s="1"/>
  <c r="A55" s="1"/>
  <c r="A56" s="1"/>
  <c r="A57" s="1"/>
  <c r="A59" s="1"/>
  <c r="A60" s="1"/>
  <c r="A61" s="1"/>
  <c r="A62" s="1"/>
  <c r="A63" s="1"/>
  <c r="A64" s="1"/>
  <c r="A65" s="1"/>
  <c r="A66" s="1"/>
  <c r="A67" s="1"/>
  <c r="A68" s="1"/>
  <c r="A69" s="1"/>
  <c r="A70" s="1"/>
  <c r="A72" s="1"/>
  <c r="A73" s="1"/>
  <c r="A74" s="1"/>
  <c r="A75" s="1"/>
  <c r="A76" s="1"/>
  <c r="A77" s="1"/>
  <c r="A78" s="1"/>
  <c r="A79" s="1"/>
  <c r="A80" s="1"/>
  <c r="A81" s="1"/>
  <c r="A82" s="1"/>
  <c r="A83" s="1"/>
  <c r="A85" s="1"/>
  <c r="A86" s="1"/>
  <c r="A87" s="1"/>
  <c r="A88" s="1"/>
  <c r="A89" s="1"/>
  <c r="A90" s="1"/>
  <c r="A91" s="1"/>
  <c r="A92" s="1"/>
  <c r="A93" s="1"/>
  <c r="A94" s="1"/>
  <c r="A95" s="1"/>
  <c r="A96" s="1"/>
  <c r="A98" s="1"/>
  <c r="A99" s="1"/>
  <c r="A100" s="1"/>
  <c r="A101" s="1"/>
  <c r="A102" s="1"/>
  <c r="A103" s="1"/>
  <c r="A104" s="1"/>
  <c r="A105" s="1"/>
  <c r="A106" s="1"/>
  <c r="A107" s="1"/>
  <c r="A108" s="1"/>
  <c r="L7"/>
  <c r="F7"/>
  <c r="H7" s="1"/>
  <c r="I84" l="1"/>
  <c r="G62"/>
  <c r="J62" s="1"/>
  <c r="O109"/>
  <c r="O84"/>
  <c r="O71"/>
  <c r="I71"/>
  <c r="I58"/>
  <c r="O58"/>
  <c r="O45"/>
  <c r="I19"/>
  <c r="O19"/>
  <c r="O110" s="1"/>
  <c r="I45"/>
  <c r="I32"/>
  <c r="O32"/>
  <c r="I109"/>
  <c r="G59"/>
  <c r="J59" s="1"/>
  <c r="H9"/>
  <c r="J9" s="1"/>
  <c r="N49"/>
  <c r="P49" s="1"/>
  <c r="H81"/>
  <c r="J81" s="1"/>
  <c r="G78"/>
  <c r="J78" s="1"/>
  <c r="G106"/>
  <c r="J106" s="1"/>
  <c r="M12"/>
  <c r="P12" s="1"/>
  <c r="N41"/>
  <c r="P41" s="1"/>
  <c r="N83"/>
  <c r="P83" s="1"/>
  <c r="G91"/>
  <c r="J91" s="1"/>
  <c r="H104"/>
  <c r="J104" s="1"/>
  <c r="M93"/>
  <c r="P93" s="1"/>
  <c r="H15"/>
  <c r="G15"/>
  <c r="G23"/>
  <c r="M30"/>
  <c r="N34"/>
  <c r="M34"/>
  <c r="P34" s="1"/>
  <c r="M55"/>
  <c r="P55" s="1"/>
  <c r="G72"/>
  <c r="H23"/>
  <c r="N27"/>
  <c r="P27" s="1"/>
  <c r="N30"/>
  <c r="N62"/>
  <c r="M62"/>
  <c r="H72"/>
  <c r="M39"/>
  <c r="G69"/>
  <c r="J69" s="1"/>
  <c r="M78"/>
  <c r="N86"/>
  <c r="M86"/>
  <c r="M91"/>
  <c r="P91" s="1"/>
  <c r="K110"/>
  <c r="M20"/>
  <c r="N39"/>
  <c r="H43"/>
  <c r="J43" s="1"/>
  <c r="M52"/>
  <c r="N59"/>
  <c r="P59" s="1"/>
  <c r="H66"/>
  <c r="J66" s="1"/>
  <c r="H76"/>
  <c r="J76" s="1"/>
  <c r="N78"/>
  <c r="G89"/>
  <c r="J89" s="1"/>
  <c r="H24"/>
  <c r="N28"/>
  <c r="M28"/>
  <c r="N43"/>
  <c r="M43"/>
  <c r="G24"/>
  <c r="H57"/>
  <c r="M66"/>
  <c r="M104"/>
  <c r="M17"/>
  <c r="P17" s="1"/>
  <c r="G21"/>
  <c r="J21" s="1"/>
  <c r="G44"/>
  <c r="G57"/>
  <c r="M73"/>
  <c r="P73" s="1"/>
  <c r="N76"/>
  <c r="P76" s="1"/>
  <c r="M87"/>
  <c r="H90"/>
  <c r="J90" s="1"/>
  <c r="N104"/>
  <c r="N21"/>
  <c r="N29"/>
  <c r="P29" s="1"/>
  <c r="H37"/>
  <c r="J37" s="1"/>
  <c r="M40"/>
  <c r="N40"/>
  <c r="H44"/>
  <c r="G47"/>
  <c r="J47" s="1"/>
  <c r="H67"/>
  <c r="G67"/>
  <c r="P87"/>
  <c r="G7"/>
  <c r="J7" s="1"/>
  <c r="M21"/>
  <c r="M50"/>
  <c r="H54"/>
  <c r="J54" s="1"/>
  <c r="M61"/>
  <c r="M64"/>
  <c r="P64" s="1"/>
  <c r="G77"/>
  <c r="J77" s="1"/>
  <c r="N90"/>
  <c r="M90"/>
  <c r="G11"/>
  <c r="J11" s="1"/>
  <c r="H14"/>
  <c r="J14" s="1"/>
  <c r="G34"/>
  <c r="J34" s="1"/>
  <c r="N50"/>
  <c r="M54"/>
  <c r="N54"/>
  <c r="N61"/>
  <c r="F71"/>
  <c r="G103"/>
  <c r="J103" s="1"/>
  <c r="G38"/>
  <c r="J38" s="1"/>
  <c r="M44"/>
  <c r="P44" s="1"/>
  <c r="H48"/>
  <c r="J48" s="1"/>
  <c r="G88"/>
  <c r="J88" s="1"/>
  <c r="M60"/>
  <c r="G70"/>
  <c r="M88"/>
  <c r="M92"/>
  <c r="G101"/>
  <c r="J101" s="1"/>
  <c r="M105"/>
  <c r="P105" s="1"/>
  <c r="F45"/>
  <c r="N38"/>
  <c r="P38" s="1"/>
  <c r="G55"/>
  <c r="J55" s="1"/>
  <c r="N60"/>
  <c r="M65"/>
  <c r="H70"/>
  <c r="M72"/>
  <c r="P72" s="1"/>
  <c r="M75"/>
  <c r="M77"/>
  <c r="P77" s="1"/>
  <c r="G80"/>
  <c r="J80" s="1"/>
  <c r="N88"/>
  <c r="N92"/>
  <c r="M108"/>
  <c r="M67"/>
  <c r="M95"/>
  <c r="P95" s="1"/>
  <c r="M98"/>
  <c r="P98" s="1"/>
  <c r="N23"/>
  <c r="H10"/>
  <c r="J10" s="1"/>
  <c r="H13"/>
  <c r="J13" s="1"/>
  <c r="H22"/>
  <c r="J22" s="1"/>
  <c r="G61"/>
  <c r="H61"/>
  <c r="M7"/>
  <c r="G12"/>
  <c r="N47"/>
  <c r="M47"/>
  <c r="N107"/>
  <c r="N10"/>
  <c r="M10"/>
  <c r="N79"/>
  <c r="M79"/>
  <c r="G100"/>
  <c r="G36"/>
  <c r="M53"/>
  <c r="L58"/>
  <c r="H68"/>
  <c r="J68" s="1"/>
  <c r="H73"/>
  <c r="N81"/>
  <c r="M85"/>
  <c r="L97"/>
  <c r="H100"/>
  <c r="H18"/>
  <c r="G18"/>
  <c r="H40"/>
  <c r="G40"/>
  <c r="M33"/>
  <c r="P33" s="1"/>
  <c r="N74"/>
  <c r="N101"/>
  <c r="M101"/>
  <c r="L109"/>
  <c r="M8"/>
  <c r="P8" s="1"/>
  <c r="G26"/>
  <c r="G83"/>
  <c r="M107"/>
  <c r="P20"/>
  <c r="M69"/>
  <c r="H12"/>
  <c r="G17"/>
  <c r="J17" s="1"/>
  <c r="N24"/>
  <c r="F58"/>
  <c r="N69"/>
  <c r="H102"/>
  <c r="G102"/>
  <c r="L19"/>
  <c r="M24"/>
  <c r="G46"/>
  <c r="G27"/>
  <c r="H36"/>
  <c r="H41"/>
  <c r="G41"/>
  <c r="H46"/>
  <c r="H51"/>
  <c r="J51" s="1"/>
  <c r="N53"/>
  <c r="M81"/>
  <c r="N85"/>
  <c r="H35"/>
  <c r="N57"/>
  <c r="P57" s="1"/>
  <c r="M18"/>
  <c r="N103"/>
  <c r="P103" s="1"/>
  <c r="N18"/>
  <c r="H79"/>
  <c r="J79" s="1"/>
  <c r="H26"/>
  <c r="M42"/>
  <c r="H56"/>
  <c r="J56" s="1"/>
  <c r="N94"/>
  <c r="P94" s="1"/>
  <c r="G96"/>
  <c r="N42"/>
  <c r="H96"/>
  <c r="N7"/>
  <c r="H27"/>
  <c r="L32"/>
  <c r="H63"/>
  <c r="J63" s="1"/>
  <c r="G99"/>
  <c r="H99"/>
  <c r="L45"/>
  <c r="G35"/>
  <c r="G8"/>
  <c r="F19"/>
  <c r="H25"/>
  <c r="G25"/>
  <c r="M51"/>
  <c r="N51"/>
  <c r="M68"/>
  <c r="N68"/>
  <c r="M23"/>
  <c r="M80"/>
  <c r="N9"/>
  <c r="P9" s="1"/>
  <c r="N14"/>
  <c r="M14"/>
  <c r="H16"/>
  <c r="G16"/>
  <c r="J16" s="1"/>
  <c r="H50"/>
  <c r="J50" s="1"/>
  <c r="H52"/>
  <c r="G52"/>
  <c r="M63"/>
  <c r="P63" s="1"/>
  <c r="N70"/>
  <c r="P70" s="1"/>
  <c r="H74"/>
  <c r="J74" s="1"/>
  <c r="H82"/>
  <c r="J82" s="1"/>
  <c r="F84"/>
  <c r="N36"/>
  <c r="M36"/>
  <c r="L84"/>
  <c r="H95"/>
  <c r="M11"/>
  <c r="M22"/>
  <c r="M31"/>
  <c r="N46"/>
  <c r="G60"/>
  <c r="J60" s="1"/>
  <c r="M89"/>
  <c r="G95"/>
  <c r="H105"/>
  <c r="J105" s="1"/>
  <c r="M106"/>
  <c r="N13"/>
  <c r="P13" s="1"/>
  <c r="E110"/>
  <c r="N11"/>
  <c r="N22"/>
  <c r="N31"/>
  <c r="H39"/>
  <c r="J39" s="1"/>
  <c r="H49"/>
  <c r="J49" s="1"/>
  <c r="N56"/>
  <c r="P56" s="1"/>
  <c r="H86"/>
  <c r="G86"/>
  <c r="N89"/>
  <c r="N106"/>
  <c r="H30"/>
  <c r="G30"/>
  <c r="J30" s="1"/>
  <c r="H29"/>
  <c r="J29" s="1"/>
  <c r="N35"/>
  <c r="P35" s="1"/>
  <c r="H75"/>
  <c r="G75"/>
  <c r="N82"/>
  <c r="M82"/>
  <c r="F109"/>
  <c r="H98"/>
  <c r="N102"/>
  <c r="P102" s="1"/>
  <c r="N25"/>
  <c r="M25"/>
  <c r="F97"/>
  <c r="G28"/>
  <c r="J28" s="1"/>
  <c r="H33"/>
  <c r="H64"/>
  <c r="G64"/>
  <c r="H85"/>
  <c r="H94"/>
  <c r="G94"/>
  <c r="J94" s="1"/>
  <c r="L71"/>
  <c r="M15"/>
  <c r="M26"/>
  <c r="G31"/>
  <c r="F32"/>
  <c r="M37"/>
  <c r="G42"/>
  <c r="M48"/>
  <c r="G53"/>
  <c r="G65"/>
  <c r="G87"/>
  <c r="J87" s="1"/>
  <c r="G93"/>
  <c r="J93" s="1"/>
  <c r="M100"/>
  <c r="P100" s="1"/>
  <c r="G108"/>
  <c r="N15"/>
  <c r="M16"/>
  <c r="P16" s="1"/>
  <c r="G20"/>
  <c r="J20" s="1"/>
  <c r="N26"/>
  <c r="H31"/>
  <c r="G92"/>
  <c r="J92" s="1"/>
  <c r="M96"/>
  <c r="P96" s="1"/>
  <c r="M99"/>
  <c r="P99" s="1"/>
  <c r="G107"/>
  <c r="J107" s="1"/>
  <c r="H108"/>
  <c r="I110" l="1"/>
  <c r="P104"/>
  <c r="P51"/>
  <c r="P21"/>
  <c r="P22"/>
  <c r="P92"/>
  <c r="Q92" s="1"/>
  <c r="J72"/>
  <c r="Q72" s="1"/>
  <c r="P39"/>
  <c r="Q39" s="1"/>
  <c r="Q93"/>
  <c r="Q21"/>
  <c r="Q91"/>
  <c r="J44"/>
  <c r="Q44" s="1"/>
  <c r="J18"/>
  <c r="J70"/>
  <c r="Q70" s="1"/>
  <c r="J102"/>
  <c r="Q102" s="1"/>
  <c r="P23"/>
  <c r="Q34"/>
  <c r="P62"/>
  <c r="Q62" s="1"/>
  <c r="P31"/>
  <c r="P88"/>
  <c r="Q88" s="1"/>
  <c r="J25"/>
  <c r="P101"/>
  <c r="Q101" s="1"/>
  <c r="P28"/>
  <c r="Q28" s="1"/>
  <c r="Q38"/>
  <c r="Q17"/>
  <c r="J24"/>
  <c r="P86"/>
  <c r="Q9"/>
  <c r="P106"/>
  <c r="Q106" s="1"/>
  <c r="J67"/>
  <c r="N45"/>
  <c r="Q51"/>
  <c r="Q103"/>
  <c r="J26"/>
  <c r="Q13"/>
  <c r="Q76"/>
  <c r="P66"/>
  <c r="Q66" s="1"/>
  <c r="J23"/>
  <c r="Q16"/>
  <c r="Q77"/>
  <c r="Q55"/>
  <c r="J108"/>
  <c r="P25"/>
  <c r="Q29"/>
  <c r="P89"/>
  <c r="Q89" s="1"/>
  <c r="N71"/>
  <c r="J15"/>
  <c r="Q104"/>
  <c r="Q105"/>
  <c r="G109"/>
  <c r="P40"/>
  <c r="J57"/>
  <c r="Q57" s="1"/>
  <c r="P54"/>
  <c r="Q54" s="1"/>
  <c r="P61"/>
  <c r="P67"/>
  <c r="Q67" s="1"/>
  <c r="P81"/>
  <c r="Q81" s="1"/>
  <c r="P65"/>
  <c r="P52"/>
  <c r="P11"/>
  <c r="Q11" s="1"/>
  <c r="N84"/>
  <c r="P10"/>
  <c r="Q10" s="1"/>
  <c r="P43"/>
  <c r="Q43" s="1"/>
  <c r="P82"/>
  <c r="Q82" s="1"/>
  <c r="J95"/>
  <c r="Q95" s="1"/>
  <c r="Q63"/>
  <c r="J96"/>
  <c r="Q96" s="1"/>
  <c r="P18"/>
  <c r="J52"/>
  <c r="P107"/>
  <c r="Q107" s="1"/>
  <c r="M58"/>
  <c r="P26"/>
  <c r="P53"/>
  <c r="P90"/>
  <c r="Q90" s="1"/>
  <c r="N32"/>
  <c r="P80"/>
  <c r="Q80" s="1"/>
  <c r="P75"/>
  <c r="J100"/>
  <c r="P78"/>
  <c r="Q78" s="1"/>
  <c r="P60"/>
  <c r="Q60" s="1"/>
  <c r="Q94"/>
  <c r="Q56"/>
  <c r="J83"/>
  <c r="Q83" s="1"/>
  <c r="P108"/>
  <c r="Q87"/>
  <c r="N58"/>
  <c r="P42"/>
  <c r="H71"/>
  <c r="M109"/>
  <c r="Q49"/>
  <c r="P30"/>
  <c r="Q30" s="1"/>
  <c r="J36"/>
  <c r="P50"/>
  <c r="Q50" s="1"/>
  <c r="M32"/>
  <c r="J27"/>
  <c r="Q27" s="1"/>
  <c r="J12"/>
  <c r="Q12" s="1"/>
  <c r="N19"/>
  <c r="P46"/>
  <c r="H58"/>
  <c r="M45"/>
  <c r="P68"/>
  <c r="Q68" s="1"/>
  <c r="J41"/>
  <c r="Q41" s="1"/>
  <c r="G84"/>
  <c r="H97"/>
  <c r="H109"/>
  <c r="Q20"/>
  <c r="J98"/>
  <c r="J8"/>
  <c r="Q8" s="1"/>
  <c r="J46"/>
  <c r="P47"/>
  <c r="Q47" s="1"/>
  <c r="P15"/>
  <c r="J99"/>
  <c r="Q99" s="1"/>
  <c r="J61"/>
  <c r="P36"/>
  <c r="N97"/>
  <c r="P79"/>
  <c r="Q79" s="1"/>
  <c r="J35"/>
  <c r="Q35" s="1"/>
  <c r="J40"/>
  <c r="P74"/>
  <c r="Q74" s="1"/>
  <c r="H19"/>
  <c r="M84"/>
  <c r="H84"/>
  <c r="M71"/>
  <c r="J75"/>
  <c r="G97"/>
  <c r="P48"/>
  <c r="Q48" s="1"/>
  <c r="J85"/>
  <c r="J42"/>
  <c r="G45"/>
  <c r="F110"/>
  <c r="P37"/>
  <c r="Q37" s="1"/>
  <c r="G58"/>
  <c r="P24"/>
  <c r="L110"/>
  <c r="M97"/>
  <c r="Q59"/>
  <c r="H45"/>
  <c r="J33"/>
  <c r="P14"/>
  <c r="Q14" s="1"/>
  <c r="J65"/>
  <c r="J73"/>
  <c r="Q22"/>
  <c r="Q100"/>
  <c r="J53"/>
  <c r="J86"/>
  <c r="G32"/>
  <c r="P85"/>
  <c r="P69"/>
  <c r="Q69" s="1"/>
  <c r="J31"/>
  <c r="J64"/>
  <c r="Q64" s="1"/>
  <c r="G71"/>
  <c r="G19"/>
  <c r="N109"/>
  <c r="M19"/>
  <c r="H32"/>
  <c r="P7"/>
  <c r="Q53" l="1"/>
  <c r="Q75"/>
  <c r="Q24"/>
  <c r="Q86"/>
  <c r="Q52"/>
  <c r="Q40"/>
  <c r="Q23"/>
  <c r="Q26"/>
  <c r="Q25"/>
  <c r="Q15"/>
  <c r="Q18"/>
  <c r="Q108"/>
  <c r="Q31"/>
  <c r="Q36"/>
  <c r="P71"/>
  <c r="Q61"/>
  <c r="M110"/>
  <c r="P109"/>
  <c r="Q42"/>
  <c r="Q65"/>
  <c r="P19"/>
  <c r="P97"/>
  <c r="G110"/>
  <c r="Q33"/>
  <c r="J45"/>
  <c r="Q7"/>
  <c r="J109"/>
  <c r="Q98"/>
  <c r="Q73"/>
  <c r="J84"/>
  <c r="J19"/>
  <c r="P58"/>
  <c r="N110"/>
  <c r="P84"/>
  <c r="Q46"/>
  <c r="J58"/>
  <c r="P45"/>
  <c r="J71"/>
  <c r="P32"/>
  <c r="J32"/>
  <c r="J97"/>
  <c r="Q85"/>
  <c r="H110"/>
  <c r="Q84" l="1"/>
  <c r="Q71"/>
  <c r="Q97"/>
  <c r="Q58"/>
  <c r="Q32"/>
  <c r="Q45"/>
  <c r="Q19"/>
  <c r="Q109"/>
  <c r="J110"/>
  <c r="P110"/>
  <c r="Q110" l="1"/>
  <c r="Q111"/>
</calcChain>
</file>

<file path=xl/sharedStrings.xml><?xml version="1.0" encoding="utf-8"?>
<sst xmlns="http://schemas.openxmlformats.org/spreadsheetml/2006/main" count="138" uniqueCount="126">
  <si>
    <t>Month</t>
  </si>
  <si>
    <t>DA</t>
  </si>
  <si>
    <t>DA%</t>
  </si>
  <si>
    <t>HRA</t>
  </si>
  <si>
    <t>April-16</t>
  </si>
  <si>
    <t>May-16</t>
  </si>
  <si>
    <t>June-16</t>
  </si>
  <si>
    <t>July-16</t>
  </si>
  <si>
    <t>Aug-16</t>
  </si>
  <si>
    <t>Sept-16</t>
  </si>
  <si>
    <t>Oct-16</t>
  </si>
  <si>
    <t>Nov-16</t>
  </si>
  <si>
    <t>Dec-16</t>
  </si>
  <si>
    <t>Jan-17</t>
  </si>
  <si>
    <t>Feb-17</t>
  </si>
  <si>
    <t>May-17</t>
  </si>
  <si>
    <t>April-17</t>
  </si>
  <si>
    <t>Mar-17</t>
  </si>
  <si>
    <t>June-17</t>
  </si>
  <si>
    <t>July-17</t>
  </si>
  <si>
    <t>Aug-17</t>
  </si>
  <si>
    <t>Sept-17</t>
  </si>
  <si>
    <t>Oct-17</t>
  </si>
  <si>
    <t>Nov-17</t>
  </si>
  <si>
    <t>Dec-17</t>
  </si>
  <si>
    <t>Jan-18</t>
  </si>
  <si>
    <t>Feb-18</t>
  </si>
  <si>
    <t>Mar-18</t>
  </si>
  <si>
    <t>April-18</t>
  </si>
  <si>
    <t>May-18</t>
  </si>
  <si>
    <t>June-18</t>
  </si>
  <si>
    <t>July-18</t>
  </si>
  <si>
    <t>Aug-18</t>
  </si>
  <si>
    <t>Sept-18</t>
  </si>
  <si>
    <t>Note :</t>
  </si>
  <si>
    <t>Signature of Incumbent</t>
  </si>
  <si>
    <t>Oct-18</t>
  </si>
  <si>
    <t>Nov-18</t>
  </si>
  <si>
    <t>Dec-18</t>
  </si>
  <si>
    <t>Jan-19</t>
  </si>
  <si>
    <t>Feb-19</t>
  </si>
  <si>
    <t>Mar-19</t>
  </si>
  <si>
    <t>April-19</t>
  </si>
  <si>
    <t>May-19</t>
  </si>
  <si>
    <t>June-19</t>
  </si>
  <si>
    <t>July-19</t>
  </si>
  <si>
    <t>Aug-19</t>
  </si>
  <si>
    <t>Sept-19</t>
  </si>
  <si>
    <t>Oct-19</t>
  </si>
  <si>
    <t>Nov-19</t>
  </si>
  <si>
    <t>Dec-19</t>
  </si>
  <si>
    <t>Jan-20</t>
  </si>
  <si>
    <t>Feb-20</t>
  </si>
  <si>
    <t>Mar-20</t>
  </si>
  <si>
    <t>May-20</t>
  </si>
  <si>
    <t>April-20</t>
  </si>
  <si>
    <t>June-20</t>
  </si>
  <si>
    <t>July-20</t>
  </si>
  <si>
    <t>Aug-20</t>
  </si>
  <si>
    <t>Sept-20</t>
  </si>
  <si>
    <t>Oct-20</t>
  </si>
  <si>
    <t>Nov-20</t>
  </si>
  <si>
    <t>Dec-20</t>
  </si>
  <si>
    <t>Jan-21</t>
  </si>
  <si>
    <t>Feb-21</t>
  </si>
  <si>
    <t>Mar-21</t>
  </si>
  <si>
    <t>April-21</t>
  </si>
  <si>
    <t>May-21</t>
  </si>
  <si>
    <t>June-21</t>
  </si>
  <si>
    <t>July-21</t>
  </si>
  <si>
    <t>Aug-21</t>
  </si>
  <si>
    <t>Sept-21</t>
  </si>
  <si>
    <t>Oct-21</t>
  </si>
  <si>
    <t>Nov-21</t>
  </si>
  <si>
    <t>Dec-21</t>
  </si>
  <si>
    <t>Jan-22</t>
  </si>
  <si>
    <t>Feb-22</t>
  </si>
  <si>
    <t>Mar-22</t>
  </si>
  <si>
    <t>April-22</t>
  </si>
  <si>
    <t>May-22</t>
  </si>
  <si>
    <t>June-22</t>
  </si>
  <si>
    <t>July-22</t>
  </si>
  <si>
    <t>Aug-22</t>
  </si>
  <si>
    <t>Sept-22</t>
  </si>
  <si>
    <t>Oct-22</t>
  </si>
  <si>
    <t>Nov-22</t>
  </si>
  <si>
    <t>Dec-22</t>
  </si>
  <si>
    <t>Jan-23</t>
  </si>
  <si>
    <t>Feb-23</t>
  </si>
  <si>
    <t>Mar-23</t>
  </si>
  <si>
    <t>April-23</t>
  </si>
  <si>
    <t>May-23</t>
  </si>
  <si>
    <t>June-23</t>
  </si>
  <si>
    <t>Sl. No.</t>
  </si>
  <si>
    <t>Basic Pay</t>
  </si>
  <si>
    <t>Wkg. Days</t>
  </si>
  <si>
    <t xml:space="preserve">Basic Pay </t>
  </si>
  <si>
    <t>Gross Salary</t>
  </si>
  <si>
    <t>Name of the Incumbent:</t>
  </si>
  <si>
    <t>Designation &amp; Dept.:</t>
  </si>
  <si>
    <t xml:space="preserve">                                AMOUNT TO BE DRAWN  {INR}</t>
  </si>
  <si>
    <t xml:space="preserve">                                               AMOUNT ALREADY DRAWN  {INR}</t>
  </si>
  <si>
    <t>2.  Copy of necessary supporting documents to be attached</t>
  </si>
  <si>
    <t>Date:</t>
  </si>
  <si>
    <t>Sub-Total</t>
  </si>
  <si>
    <t>Gross-Total</t>
  </si>
  <si>
    <t>Arrears Salary</t>
  </si>
  <si>
    <t>July-23</t>
  </si>
  <si>
    <t>Aug-23</t>
  </si>
  <si>
    <t>Sept-23</t>
  </si>
  <si>
    <t>Oct-23</t>
  </si>
  <si>
    <t>Nov-23</t>
  </si>
  <si>
    <t>Dec-23</t>
  </si>
  <si>
    <t>Jan-24</t>
  </si>
  <si>
    <t>Feb-24</t>
  </si>
  <si>
    <t>TOTAL ARREARS OF SALARY  {INR}</t>
  </si>
  <si>
    <t>1.  Column 4,5,&amp; 11 to be filled.</t>
  </si>
  <si>
    <t>Total Basic Pay Per Month</t>
  </si>
  <si>
    <t>Medical</t>
  </si>
  <si>
    <t>10=6+7+8+9</t>
  </si>
  <si>
    <t>16=12+13+14+15</t>
  </si>
  <si>
    <t>17=10-16</t>
  </si>
  <si>
    <r>
      <t>3.  Duly signed 'h</t>
    </r>
    <r>
      <rPr>
        <b/>
        <sz val="11"/>
        <color theme="1"/>
        <rFont val="Calibri"/>
        <family val="2"/>
        <scheme val="minor"/>
      </rPr>
      <t xml:space="preserve">ard copy' </t>
    </r>
    <r>
      <rPr>
        <sz val="11"/>
        <color theme="1"/>
        <rFont val="Calibri"/>
        <family val="2"/>
        <scheme val="minor"/>
      </rPr>
      <t>of this Statement must be submitted to the Finance Dept.</t>
    </r>
  </si>
  <si>
    <t>Particulars of arrear :</t>
  </si>
  <si>
    <t>Period :</t>
  </si>
  <si>
    <t>ARREAR SALARY CALCULATION SHEET (ANNEXURE - I ( w.e.f 01.04.16 to 29.02.2024)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</si>
</sst>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2" borderId="1" xfId="0" applyFont="1" applyFill="1" applyBorder="1" applyAlignment="1" applyProtection="1">
      <alignment horizontal="right" vertical="center"/>
      <protection locked="0"/>
    </xf>
    <xf numFmtId="0" fontId="8" fillId="3" borderId="0" xfId="0" applyFont="1" applyFill="1" applyAlignment="1" applyProtection="1">
      <alignment vertical="center" wrapText="1"/>
      <protection locked="0"/>
    </xf>
    <xf numFmtId="0" fontId="2" fillId="3" borderId="0" xfId="0" applyFont="1" applyFill="1" applyProtection="1"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wrapText="1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 wrapText="1"/>
      <protection locked="0"/>
    </xf>
    <xf numFmtId="0" fontId="6" fillId="3" borderId="0" xfId="0" applyFont="1" applyFill="1" applyProtection="1">
      <protection locked="0"/>
    </xf>
    <xf numFmtId="0" fontId="2" fillId="3" borderId="1" xfId="0" applyFont="1" applyFill="1" applyBorder="1" applyProtection="1">
      <protection locked="0"/>
    </xf>
    <xf numFmtId="0" fontId="0" fillId="3" borderId="0" xfId="0" applyFill="1" applyProtection="1">
      <protection locked="0"/>
    </xf>
    <xf numFmtId="0" fontId="4" fillId="3" borderId="0" xfId="0" applyFont="1" applyFill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Protection="1">
      <protection locked="0"/>
    </xf>
    <xf numFmtId="0" fontId="2" fillId="4" borderId="3" xfId="0" applyFont="1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2" fillId="4" borderId="16" xfId="0" applyFont="1" applyFill="1" applyBorder="1" applyProtection="1">
      <protection locked="0"/>
    </xf>
    <xf numFmtId="0" fontId="2" fillId="4" borderId="14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11" fillId="4" borderId="12" xfId="0" applyFont="1" applyFill="1" applyBorder="1" applyAlignment="1" applyProtection="1">
      <alignment horizontal="left"/>
      <protection locked="0"/>
    </xf>
    <xf numFmtId="0" fontId="11" fillId="4" borderId="8" xfId="0" applyFont="1" applyFill="1" applyBorder="1" applyAlignment="1" applyProtection="1">
      <alignment horizontal="left"/>
      <protection locked="0"/>
    </xf>
    <xf numFmtId="0" fontId="11" fillId="4" borderId="19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vertical="center"/>
      <protection locked="0"/>
    </xf>
    <xf numFmtId="0" fontId="1" fillId="3" borderId="18" xfId="0" applyFont="1" applyFill="1" applyBorder="1" applyAlignment="1" applyProtection="1">
      <alignment vertical="center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vertical="center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0" fontId="3" fillId="4" borderId="1" xfId="0" quotePrefix="1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right"/>
      <protection locked="0"/>
    </xf>
    <xf numFmtId="16" fontId="3" fillId="4" borderId="1" xfId="0" quotePrefix="1" applyNumberFormat="1" applyFont="1" applyFill="1" applyBorder="1" applyProtection="1">
      <protection locked="0"/>
    </xf>
    <xf numFmtId="0" fontId="3" fillId="4" borderId="4" xfId="0" applyFont="1" applyFill="1" applyBorder="1" applyAlignment="1" applyProtection="1">
      <alignment horizontal="right"/>
      <protection locked="0"/>
    </xf>
    <xf numFmtId="0" fontId="3" fillId="4" borderId="4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center"/>
    </xf>
    <xf numFmtId="0" fontId="4" fillId="3" borderId="3" xfId="0" quotePrefix="1" applyFont="1" applyFill="1" applyBorder="1" applyProtection="1"/>
    <xf numFmtId="0" fontId="3" fillId="3" borderId="1" xfId="0" quotePrefix="1" applyFont="1" applyFill="1" applyBorder="1" applyProtection="1"/>
    <xf numFmtId="0" fontId="0" fillId="3" borderId="3" xfId="0" quotePrefix="1" applyFill="1" applyBorder="1" applyProtection="1"/>
    <xf numFmtId="0" fontId="2" fillId="3" borderId="1" xfId="0" quotePrefix="1" applyFont="1" applyFill="1" applyBorder="1" applyProtection="1"/>
    <xf numFmtId="16" fontId="0" fillId="3" borderId="3" xfId="0" quotePrefix="1" applyNumberFormat="1" applyFill="1" applyBorder="1" applyProtection="1"/>
    <xf numFmtId="0" fontId="3" fillId="2" borderId="1" xfId="0" applyFont="1" applyFill="1" applyBorder="1" applyAlignment="1" applyProtection="1">
      <alignment horizontal="center"/>
    </xf>
    <xf numFmtId="16" fontId="9" fillId="2" borderId="3" xfId="0" applyNumberFormat="1" applyFont="1" applyFill="1" applyBorder="1" applyProtection="1"/>
    <xf numFmtId="0" fontId="3" fillId="2" borderId="1" xfId="0" quotePrefix="1" applyFont="1" applyFill="1" applyBorder="1" applyProtection="1"/>
    <xf numFmtId="0" fontId="0" fillId="3" borderId="1" xfId="0" quotePrefix="1" applyFill="1" applyBorder="1" applyProtection="1"/>
    <xf numFmtId="0" fontId="4" fillId="3" borderId="1" xfId="0" quotePrefix="1" applyFont="1" applyFill="1" applyBorder="1" applyProtection="1"/>
    <xf numFmtId="0" fontId="10" fillId="3" borderId="1" xfId="0" quotePrefix="1" applyFont="1" applyFill="1" applyBorder="1" applyProtection="1"/>
    <xf numFmtId="2" fontId="2" fillId="3" borderId="1" xfId="0" quotePrefix="1" applyNumberFormat="1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16" fontId="9" fillId="2" borderId="1" xfId="0" applyNumberFormat="1" applyFont="1" applyFill="1" applyBorder="1" applyProtection="1"/>
    <xf numFmtId="0" fontId="2" fillId="3" borderId="4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2" fillId="3" borderId="6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Protection="1"/>
    <xf numFmtId="0" fontId="3" fillId="2" borderId="1" xfId="0" applyFont="1" applyFill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right"/>
    </xf>
    <xf numFmtId="0" fontId="3" fillId="2" borderId="1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theme="3" tint="0.39997558519241921"/>
  </sheetPr>
  <dimension ref="A1:Q115"/>
  <sheetViews>
    <sheetView tabSelected="1" view="pageBreakPreview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N105" sqref="N105"/>
    </sheetView>
  </sheetViews>
  <sheetFormatPr defaultColWidth="9.140625" defaultRowHeight="15.75"/>
  <cols>
    <col min="1" max="1" width="4.140625" style="3" customWidth="1"/>
    <col min="2" max="2" width="9.7109375" style="3" customWidth="1"/>
    <col min="3" max="3" width="5.42578125" style="3" customWidth="1"/>
    <col min="4" max="4" width="5.140625" style="3" customWidth="1"/>
    <col min="5" max="5" width="10" style="3" customWidth="1"/>
    <col min="6" max="6" width="10.7109375" style="3" customWidth="1"/>
    <col min="7" max="7" width="9.42578125" style="3" customWidth="1"/>
    <col min="8" max="9" width="10.5703125" style="3" customWidth="1"/>
    <col min="10" max="10" width="11.140625" style="3" customWidth="1"/>
    <col min="11" max="11" width="11.42578125" style="3" customWidth="1"/>
    <col min="12" max="12" width="11.28515625" style="3" customWidth="1"/>
    <col min="13" max="13" width="10" style="3" customWidth="1"/>
    <col min="14" max="16" width="10.42578125" style="3" customWidth="1"/>
    <col min="17" max="17" width="11.140625" style="3" customWidth="1"/>
    <col min="18" max="16384" width="9.140625" style="3"/>
  </cols>
  <sheetData>
    <row r="1" spans="1:17" s="2" customFormat="1" ht="40.5" customHeight="1">
      <c r="A1" s="31" t="s">
        <v>125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>
      <c r="B2" s="4" t="s">
        <v>98</v>
      </c>
      <c r="F2" s="21"/>
      <c r="G2" s="22"/>
      <c r="H2" s="22"/>
      <c r="I2" s="22"/>
      <c r="J2" s="23"/>
      <c r="K2" s="32" t="s">
        <v>123</v>
      </c>
      <c r="L2" s="33"/>
      <c r="M2" s="33"/>
      <c r="N2" s="33"/>
      <c r="O2" s="33"/>
      <c r="P2" s="33"/>
      <c r="Q2" s="34"/>
    </row>
    <row r="3" spans="1:17" ht="15" customHeight="1" thickBot="1">
      <c r="B3" s="4" t="s">
        <v>99</v>
      </c>
      <c r="F3" s="24"/>
      <c r="G3" s="25"/>
      <c r="H3" s="25"/>
      <c r="I3" s="25"/>
      <c r="J3" s="26"/>
      <c r="K3" s="35" t="s">
        <v>124</v>
      </c>
      <c r="L3" s="36"/>
      <c r="M3" s="36"/>
      <c r="N3" s="36"/>
      <c r="O3" s="36"/>
      <c r="P3" s="36"/>
      <c r="Q3" s="37"/>
    </row>
    <row r="4" spans="1:17" s="5" customFormat="1" ht="13.5" customHeight="1" thickBot="1">
      <c r="A4" s="28" t="s">
        <v>93</v>
      </c>
      <c r="B4" s="38" t="s">
        <v>0</v>
      </c>
      <c r="C4" s="38" t="s">
        <v>2</v>
      </c>
      <c r="D4" s="43" t="s">
        <v>95</v>
      </c>
      <c r="E4" s="44" t="s">
        <v>117</v>
      </c>
      <c r="F4" s="39" t="s">
        <v>100</v>
      </c>
      <c r="G4" s="40"/>
      <c r="H4" s="40"/>
      <c r="I4" s="40"/>
      <c r="J4" s="40"/>
      <c r="K4" s="45"/>
      <c r="L4" s="41" t="s">
        <v>101</v>
      </c>
      <c r="M4" s="42"/>
      <c r="N4" s="42"/>
      <c r="O4" s="42"/>
      <c r="P4" s="42"/>
      <c r="Q4" s="28" t="s">
        <v>106</v>
      </c>
    </row>
    <row r="5" spans="1:17" s="5" customFormat="1" ht="42.6" customHeight="1">
      <c r="A5" s="28"/>
      <c r="B5" s="38"/>
      <c r="C5" s="38"/>
      <c r="D5" s="46"/>
      <c r="E5" s="47"/>
      <c r="F5" s="6" t="s">
        <v>96</v>
      </c>
      <c r="G5" s="6" t="s">
        <v>1</v>
      </c>
      <c r="H5" s="6" t="s">
        <v>3</v>
      </c>
      <c r="I5" s="6" t="s">
        <v>118</v>
      </c>
      <c r="J5" s="7" t="s">
        <v>97</v>
      </c>
      <c r="K5" s="48" t="s">
        <v>117</v>
      </c>
      <c r="L5" s="6" t="s">
        <v>94</v>
      </c>
      <c r="M5" s="6" t="s">
        <v>1</v>
      </c>
      <c r="N5" s="6" t="s">
        <v>3</v>
      </c>
      <c r="O5" s="6" t="s">
        <v>118</v>
      </c>
      <c r="P5" s="7" t="s">
        <v>97</v>
      </c>
      <c r="Q5" s="28"/>
    </row>
    <row r="6" spans="1:17" s="14" customFormat="1" ht="23.45" customHeight="1">
      <c r="A6" s="8">
        <v>1</v>
      </c>
      <c r="B6" s="9">
        <v>2</v>
      </c>
      <c r="C6" s="10">
        <v>3</v>
      </c>
      <c r="D6" s="49">
        <v>4</v>
      </c>
      <c r="E6" s="50">
        <v>5</v>
      </c>
      <c r="F6" s="11">
        <v>6</v>
      </c>
      <c r="G6" s="10">
        <v>7</v>
      </c>
      <c r="H6" s="10">
        <v>8</v>
      </c>
      <c r="I6" s="19">
        <v>9</v>
      </c>
      <c r="J6" s="12" t="s">
        <v>119</v>
      </c>
      <c r="K6" s="50">
        <v>11</v>
      </c>
      <c r="L6" s="11">
        <v>12</v>
      </c>
      <c r="M6" s="10">
        <v>13</v>
      </c>
      <c r="N6" s="10">
        <v>14</v>
      </c>
      <c r="O6" s="19">
        <v>15</v>
      </c>
      <c r="P6" s="13" t="s">
        <v>120</v>
      </c>
      <c r="Q6" s="20" t="s">
        <v>121</v>
      </c>
    </row>
    <row r="7" spans="1:17">
      <c r="A7" s="58">
        <v>1</v>
      </c>
      <c r="B7" s="59" t="s">
        <v>4</v>
      </c>
      <c r="C7" s="60">
        <v>0</v>
      </c>
      <c r="D7" s="51"/>
      <c r="E7" s="52"/>
      <c r="F7" s="73">
        <f>+ROUND((E7/30*D7),0)</f>
        <v>0</v>
      </c>
      <c r="G7" s="74">
        <f>+ROUND((F7*C7),0)</f>
        <v>0</v>
      </c>
      <c r="H7" s="74">
        <f>+ROUND((F7*0.08),0)</f>
        <v>0</v>
      </c>
      <c r="I7" s="74">
        <f>+ROUND((600/30*D7),0)</f>
        <v>0</v>
      </c>
      <c r="J7" s="75">
        <f>+F7+G7+H7+I7</f>
        <v>0</v>
      </c>
      <c r="K7" s="52"/>
      <c r="L7" s="73">
        <f>+ROUND((K7/30*D7),0)</f>
        <v>0</v>
      </c>
      <c r="M7" s="74">
        <f t="shared" ref="M7:M18" si="0">+ROUND((L7*C7),0)</f>
        <v>0</v>
      </c>
      <c r="N7" s="74">
        <f>+ROUND((L7*0.08),0)</f>
        <v>0</v>
      </c>
      <c r="O7" s="74">
        <f>+ROUND((600/30*D7),0)</f>
        <v>0</v>
      </c>
      <c r="P7" s="75">
        <f>+L7+M7+N7+O7</f>
        <v>0</v>
      </c>
      <c r="Q7" s="74">
        <f t="shared" ref="Q7:Q18" si="1">+J7-P7</f>
        <v>0</v>
      </c>
    </row>
    <row r="8" spans="1:17">
      <c r="A8" s="58">
        <f>+A7+1</f>
        <v>2</v>
      </c>
      <c r="B8" s="61" t="s">
        <v>5</v>
      </c>
      <c r="C8" s="62">
        <v>0</v>
      </c>
      <c r="D8" s="51"/>
      <c r="E8" s="52"/>
      <c r="F8" s="73">
        <f>+ROUND((E8/31*D8),0)</f>
        <v>0</v>
      </c>
      <c r="G8" s="74">
        <f t="shared" ref="G8:G72" si="2">+ROUND((F8*C8),0)</f>
        <v>0</v>
      </c>
      <c r="H8" s="74">
        <f>+ROUND((F8*0.08),0)</f>
        <v>0</v>
      </c>
      <c r="I8" s="74">
        <f>+ROUND((600/31*D8),0)</f>
        <v>0</v>
      </c>
      <c r="J8" s="75">
        <f t="shared" ref="J8:J70" si="3">+F8+G8+H8+I8</f>
        <v>0</v>
      </c>
      <c r="K8" s="52"/>
      <c r="L8" s="73">
        <f>+ROUND((K8/31*D8),0)</f>
        <v>0</v>
      </c>
      <c r="M8" s="74">
        <f t="shared" si="0"/>
        <v>0</v>
      </c>
      <c r="N8" s="74">
        <f t="shared" ref="N8:N18" si="4">+ROUND((L8*0.08),0)</f>
        <v>0</v>
      </c>
      <c r="O8" s="74">
        <f>+ROUND((600/31*D8),0)</f>
        <v>0</v>
      </c>
      <c r="P8" s="75">
        <f t="shared" ref="P8:P70" si="5">+L8+M8+N8+O8</f>
        <v>0</v>
      </c>
      <c r="Q8" s="74">
        <f t="shared" si="1"/>
        <v>0</v>
      </c>
    </row>
    <row r="9" spans="1:17">
      <c r="A9" s="58">
        <f t="shared" ref="A9:A70" si="6">+A8+1</f>
        <v>3</v>
      </c>
      <c r="B9" s="63" t="s">
        <v>6</v>
      </c>
      <c r="C9" s="62">
        <v>0</v>
      </c>
      <c r="D9" s="51"/>
      <c r="E9" s="52"/>
      <c r="F9" s="73">
        <f>+ROUND((E9/30*D9),0)</f>
        <v>0</v>
      </c>
      <c r="G9" s="74">
        <f t="shared" si="2"/>
        <v>0</v>
      </c>
      <c r="H9" s="74">
        <f t="shared" ref="H9:H18" si="7">+ROUND((F9*0.08),0)</f>
        <v>0</v>
      </c>
      <c r="I9" s="74">
        <f t="shared" ref="I9:I14" si="8">+ROUND((600/30*D9),0)</f>
        <v>0</v>
      </c>
      <c r="J9" s="75">
        <f t="shared" si="3"/>
        <v>0</v>
      </c>
      <c r="K9" s="52"/>
      <c r="L9" s="73">
        <f>+ROUND((K9/30*D9),0)</f>
        <v>0</v>
      </c>
      <c r="M9" s="74">
        <f t="shared" si="0"/>
        <v>0</v>
      </c>
      <c r="N9" s="74">
        <f t="shared" si="4"/>
        <v>0</v>
      </c>
      <c r="O9" s="74">
        <f>+ROUND((600/30*D9),0)</f>
        <v>0</v>
      </c>
      <c r="P9" s="75">
        <f t="shared" si="5"/>
        <v>0</v>
      </c>
      <c r="Q9" s="74">
        <f t="shared" si="1"/>
        <v>0</v>
      </c>
    </row>
    <row r="10" spans="1:17">
      <c r="A10" s="58">
        <f t="shared" si="6"/>
        <v>4</v>
      </c>
      <c r="B10" s="59" t="s">
        <v>7</v>
      </c>
      <c r="C10" s="60">
        <v>0.02</v>
      </c>
      <c r="D10" s="51"/>
      <c r="E10" s="52"/>
      <c r="F10" s="73">
        <f t="shared" ref="F10:F57" si="9">+ROUND((E10/31*D10),0)</f>
        <v>0</v>
      </c>
      <c r="G10" s="74">
        <f t="shared" si="2"/>
        <v>0</v>
      </c>
      <c r="H10" s="74">
        <f>+ROUND((F10*0.08),0)</f>
        <v>0</v>
      </c>
      <c r="I10" s="74">
        <f>+ROUND((600/31*D10),0)</f>
        <v>0</v>
      </c>
      <c r="J10" s="75">
        <f t="shared" si="3"/>
        <v>0</v>
      </c>
      <c r="K10" s="52"/>
      <c r="L10" s="73">
        <f>+ROUND((K10/31*D10),0)</f>
        <v>0</v>
      </c>
      <c r="M10" s="74">
        <f t="shared" si="0"/>
        <v>0</v>
      </c>
      <c r="N10" s="74">
        <f t="shared" si="4"/>
        <v>0</v>
      </c>
      <c r="O10" s="74">
        <f>+ROUND((600/31*D10),0)</f>
        <v>0</v>
      </c>
      <c r="P10" s="75">
        <f t="shared" si="5"/>
        <v>0</v>
      </c>
      <c r="Q10" s="74">
        <f t="shared" si="1"/>
        <v>0</v>
      </c>
    </row>
    <row r="11" spans="1:17">
      <c r="A11" s="58">
        <f t="shared" si="6"/>
        <v>5</v>
      </c>
      <c r="B11" s="61" t="s">
        <v>8</v>
      </c>
      <c r="C11" s="62">
        <v>0.02</v>
      </c>
      <c r="D11" s="51"/>
      <c r="E11" s="52"/>
      <c r="F11" s="73">
        <f t="shared" si="9"/>
        <v>0</v>
      </c>
      <c r="G11" s="74">
        <f t="shared" si="2"/>
        <v>0</v>
      </c>
      <c r="H11" s="74">
        <f t="shared" si="7"/>
        <v>0</v>
      </c>
      <c r="I11" s="74">
        <f>+ROUND((600/31*D11),0)</f>
        <v>0</v>
      </c>
      <c r="J11" s="75">
        <f t="shared" si="3"/>
        <v>0</v>
      </c>
      <c r="K11" s="52"/>
      <c r="L11" s="73">
        <f>+ROUND((K11/31*D11),0)</f>
        <v>0</v>
      </c>
      <c r="M11" s="74">
        <f t="shared" si="0"/>
        <v>0</v>
      </c>
      <c r="N11" s="74">
        <f t="shared" si="4"/>
        <v>0</v>
      </c>
      <c r="O11" s="74">
        <f>+ROUND((600/31*D11),0)</f>
        <v>0</v>
      </c>
      <c r="P11" s="75">
        <f t="shared" si="5"/>
        <v>0</v>
      </c>
      <c r="Q11" s="74">
        <f t="shared" si="1"/>
        <v>0</v>
      </c>
    </row>
    <row r="12" spans="1:17">
      <c r="A12" s="58">
        <f t="shared" si="6"/>
        <v>6</v>
      </c>
      <c r="B12" s="61" t="s">
        <v>9</v>
      </c>
      <c r="C12" s="62">
        <v>0.02</v>
      </c>
      <c r="D12" s="51"/>
      <c r="E12" s="52"/>
      <c r="F12" s="73">
        <f>+ROUND((E12/30*D12),0)</f>
        <v>0</v>
      </c>
      <c r="G12" s="74">
        <f t="shared" si="2"/>
        <v>0</v>
      </c>
      <c r="H12" s="74">
        <f t="shared" si="7"/>
        <v>0</v>
      </c>
      <c r="I12" s="74">
        <f t="shared" si="8"/>
        <v>0</v>
      </c>
      <c r="J12" s="75">
        <f t="shared" si="3"/>
        <v>0</v>
      </c>
      <c r="K12" s="52"/>
      <c r="L12" s="73">
        <f>+ROUND((K12/30*D12),0)</f>
        <v>0</v>
      </c>
      <c r="M12" s="74">
        <f t="shared" si="0"/>
        <v>0</v>
      </c>
      <c r="N12" s="74">
        <f t="shared" si="4"/>
        <v>0</v>
      </c>
      <c r="O12" s="74">
        <f>+ROUND((600/30*D12),0)</f>
        <v>0</v>
      </c>
      <c r="P12" s="75">
        <f t="shared" si="5"/>
        <v>0</v>
      </c>
      <c r="Q12" s="74">
        <f t="shared" si="1"/>
        <v>0</v>
      </c>
    </row>
    <row r="13" spans="1:17">
      <c r="A13" s="58">
        <f t="shared" si="6"/>
        <v>7</v>
      </c>
      <c r="B13" s="61" t="s">
        <v>10</v>
      </c>
      <c r="C13" s="62">
        <v>0.02</v>
      </c>
      <c r="D13" s="51"/>
      <c r="E13" s="52"/>
      <c r="F13" s="73">
        <f t="shared" si="9"/>
        <v>0</v>
      </c>
      <c r="G13" s="74">
        <f t="shared" si="2"/>
        <v>0</v>
      </c>
      <c r="H13" s="74">
        <f t="shared" si="7"/>
        <v>0</v>
      </c>
      <c r="I13" s="74">
        <f>+ROUND((600/31*D13),0)</f>
        <v>0</v>
      </c>
      <c r="J13" s="75">
        <f t="shared" si="3"/>
        <v>0</v>
      </c>
      <c r="K13" s="52"/>
      <c r="L13" s="73">
        <f>+ROUND((K13/31*D13),0)</f>
        <v>0</v>
      </c>
      <c r="M13" s="74">
        <f t="shared" si="0"/>
        <v>0</v>
      </c>
      <c r="N13" s="74">
        <f t="shared" si="4"/>
        <v>0</v>
      </c>
      <c r="O13" s="74">
        <f>+ROUND((600/31*D13),0)</f>
        <v>0</v>
      </c>
      <c r="P13" s="75">
        <f t="shared" si="5"/>
        <v>0</v>
      </c>
      <c r="Q13" s="74">
        <f t="shared" si="1"/>
        <v>0</v>
      </c>
    </row>
    <row r="14" spans="1:17">
      <c r="A14" s="58">
        <f t="shared" si="6"/>
        <v>8</v>
      </c>
      <c r="B14" s="61" t="s">
        <v>11</v>
      </c>
      <c r="C14" s="62">
        <v>0.02</v>
      </c>
      <c r="D14" s="51"/>
      <c r="E14" s="52"/>
      <c r="F14" s="73">
        <f>+ROUND((E14/30*D14),0)</f>
        <v>0</v>
      </c>
      <c r="G14" s="74">
        <f t="shared" si="2"/>
        <v>0</v>
      </c>
      <c r="H14" s="74">
        <f t="shared" si="7"/>
        <v>0</v>
      </c>
      <c r="I14" s="74">
        <f t="shared" si="8"/>
        <v>0</v>
      </c>
      <c r="J14" s="75">
        <f t="shared" si="3"/>
        <v>0</v>
      </c>
      <c r="K14" s="52"/>
      <c r="L14" s="73">
        <f>+ROUND((K14/30*D14),0)</f>
        <v>0</v>
      </c>
      <c r="M14" s="74">
        <f t="shared" si="0"/>
        <v>0</v>
      </c>
      <c r="N14" s="74">
        <f t="shared" si="4"/>
        <v>0</v>
      </c>
      <c r="O14" s="74">
        <f>+ROUND((600/30*D14),0)</f>
        <v>0</v>
      </c>
      <c r="P14" s="75">
        <f t="shared" si="5"/>
        <v>0</v>
      </c>
      <c r="Q14" s="74">
        <f t="shared" si="1"/>
        <v>0</v>
      </c>
    </row>
    <row r="15" spans="1:17">
      <c r="A15" s="58">
        <f t="shared" si="6"/>
        <v>9</v>
      </c>
      <c r="B15" s="61" t="s">
        <v>12</v>
      </c>
      <c r="C15" s="62">
        <v>0.02</v>
      </c>
      <c r="D15" s="51"/>
      <c r="E15" s="52"/>
      <c r="F15" s="73">
        <f t="shared" si="9"/>
        <v>0</v>
      </c>
      <c r="G15" s="74">
        <f t="shared" si="2"/>
        <v>0</v>
      </c>
      <c r="H15" s="74">
        <f t="shared" si="7"/>
        <v>0</v>
      </c>
      <c r="I15" s="74">
        <f>+ROUND((600/31*D15),0)</f>
        <v>0</v>
      </c>
      <c r="J15" s="75">
        <f t="shared" si="3"/>
        <v>0</v>
      </c>
      <c r="K15" s="52"/>
      <c r="L15" s="73">
        <f>+ROUND((K15/31*D15),0)</f>
        <v>0</v>
      </c>
      <c r="M15" s="74">
        <f t="shared" si="0"/>
        <v>0</v>
      </c>
      <c r="N15" s="74">
        <f t="shared" si="4"/>
        <v>0</v>
      </c>
      <c r="O15" s="74">
        <f>+ROUND((600/31*D15),0)</f>
        <v>0</v>
      </c>
      <c r="P15" s="75">
        <f t="shared" si="5"/>
        <v>0</v>
      </c>
      <c r="Q15" s="74">
        <f t="shared" si="1"/>
        <v>0</v>
      </c>
    </row>
    <row r="16" spans="1:17">
      <c r="A16" s="58">
        <f t="shared" si="6"/>
        <v>10</v>
      </c>
      <c r="B16" s="59" t="s">
        <v>13</v>
      </c>
      <c r="C16" s="60">
        <v>0.04</v>
      </c>
      <c r="D16" s="51"/>
      <c r="E16" s="52"/>
      <c r="F16" s="73">
        <f>+ROUND((E16/31*D16),0)</f>
        <v>0</v>
      </c>
      <c r="G16" s="74">
        <f t="shared" si="2"/>
        <v>0</v>
      </c>
      <c r="H16" s="74">
        <f t="shared" si="7"/>
        <v>0</v>
      </c>
      <c r="I16" s="74">
        <f>+ROUND((600/31*D16),0)</f>
        <v>0</v>
      </c>
      <c r="J16" s="75">
        <f t="shared" si="3"/>
        <v>0</v>
      </c>
      <c r="K16" s="52"/>
      <c r="L16" s="73">
        <f>+ROUND((K16/31*D16),0)</f>
        <v>0</v>
      </c>
      <c r="M16" s="74">
        <f t="shared" si="0"/>
        <v>0</v>
      </c>
      <c r="N16" s="74">
        <f t="shared" si="4"/>
        <v>0</v>
      </c>
      <c r="O16" s="74">
        <f>+ROUND((600/31*D16),0)</f>
        <v>0</v>
      </c>
      <c r="P16" s="75">
        <f t="shared" si="5"/>
        <v>0</v>
      </c>
      <c r="Q16" s="74">
        <f t="shared" si="1"/>
        <v>0</v>
      </c>
    </row>
    <row r="17" spans="1:17">
      <c r="A17" s="58">
        <f t="shared" si="6"/>
        <v>11</v>
      </c>
      <c r="B17" s="61" t="s">
        <v>14</v>
      </c>
      <c r="C17" s="62">
        <v>0.04</v>
      </c>
      <c r="D17" s="51"/>
      <c r="E17" s="52"/>
      <c r="F17" s="73">
        <f>+ROUND((E17/28*D17),0)</f>
        <v>0</v>
      </c>
      <c r="G17" s="74">
        <f t="shared" si="2"/>
        <v>0</v>
      </c>
      <c r="H17" s="74">
        <f t="shared" si="7"/>
        <v>0</v>
      </c>
      <c r="I17" s="74">
        <f>+ROUND((600/28*D17),0)</f>
        <v>0</v>
      </c>
      <c r="J17" s="75">
        <f t="shared" si="3"/>
        <v>0</v>
      </c>
      <c r="K17" s="52"/>
      <c r="L17" s="73">
        <f>+ROUND((K17/28*D17),0)</f>
        <v>0</v>
      </c>
      <c r="M17" s="74">
        <f t="shared" si="0"/>
        <v>0</v>
      </c>
      <c r="N17" s="74">
        <f t="shared" si="4"/>
        <v>0</v>
      </c>
      <c r="O17" s="74">
        <f>+ROUND((600/28*D17),0)</f>
        <v>0</v>
      </c>
      <c r="P17" s="75">
        <f t="shared" si="5"/>
        <v>0</v>
      </c>
      <c r="Q17" s="74">
        <f t="shared" si="1"/>
        <v>0</v>
      </c>
    </row>
    <row r="18" spans="1:17">
      <c r="A18" s="58">
        <f t="shared" si="6"/>
        <v>12</v>
      </c>
      <c r="B18" s="63" t="s">
        <v>17</v>
      </c>
      <c r="C18" s="62">
        <v>0.04</v>
      </c>
      <c r="D18" s="51"/>
      <c r="E18" s="52"/>
      <c r="F18" s="73">
        <f t="shared" si="9"/>
        <v>0</v>
      </c>
      <c r="G18" s="74">
        <f t="shared" si="2"/>
        <v>0</v>
      </c>
      <c r="H18" s="74">
        <f t="shared" si="7"/>
        <v>0</v>
      </c>
      <c r="I18" s="74">
        <f>+ROUND((600/31*D18),0)</f>
        <v>0</v>
      </c>
      <c r="J18" s="75">
        <f t="shared" si="3"/>
        <v>0</v>
      </c>
      <c r="K18" s="52"/>
      <c r="L18" s="73">
        <f>+ROUND((K18/31*D18),0)</f>
        <v>0</v>
      </c>
      <c r="M18" s="74">
        <f t="shared" si="0"/>
        <v>0</v>
      </c>
      <c r="N18" s="74">
        <f t="shared" si="4"/>
        <v>0</v>
      </c>
      <c r="O18" s="74">
        <f>+ROUND((600/31*D18),0)</f>
        <v>0</v>
      </c>
      <c r="P18" s="75">
        <f t="shared" si="5"/>
        <v>0</v>
      </c>
      <c r="Q18" s="74">
        <f t="shared" si="1"/>
        <v>0</v>
      </c>
    </row>
    <row r="19" spans="1:17">
      <c r="A19" s="64"/>
      <c r="B19" s="65" t="s">
        <v>104</v>
      </c>
      <c r="C19" s="66"/>
      <c r="D19" s="53"/>
      <c r="E19" s="54">
        <f>SUM(E7:E18)</f>
        <v>0</v>
      </c>
      <c r="F19" s="76">
        <f>SUM(F7:F18)</f>
        <v>0</v>
      </c>
      <c r="G19" s="76">
        <f t="shared" ref="G19:Q19" si="10">SUM(G7:G18)</f>
        <v>0</v>
      </c>
      <c r="H19" s="76">
        <f>SUM(H7:H18)</f>
        <v>0</v>
      </c>
      <c r="I19" s="76">
        <f>SUM(I7:I18)</f>
        <v>0</v>
      </c>
      <c r="J19" s="76">
        <f t="shared" si="10"/>
        <v>0</v>
      </c>
      <c r="K19" s="54">
        <f t="shared" si="10"/>
        <v>0</v>
      </c>
      <c r="L19" s="76">
        <f t="shared" si="10"/>
        <v>0</v>
      </c>
      <c r="M19" s="76">
        <f t="shared" si="10"/>
        <v>0</v>
      </c>
      <c r="N19" s="76">
        <f t="shared" si="10"/>
        <v>0</v>
      </c>
      <c r="O19" s="76">
        <f t="shared" si="10"/>
        <v>0</v>
      </c>
      <c r="P19" s="76">
        <f t="shared" si="10"/>
        <v>0</v>
      </c>
      <c r="Q19" s="76">
        <f t="shared" si="10"/>
        <v>0</v>
      </c>
    </row>
    <row r="20" spans="1:17">
      <c r="A20" s="58">
        <f>+A18+1</f>
        <v>13</v>
      </c>
      <c r="B20" s="63" t="s">
        <v>16</v>
      </c>
      <c r="C20" s="62">
        <v>0.04</v>
      </c>
      <c r="D20" s="51"/>
      <c r="E20" s="52"/>
      <c r="F20" s="73">
        <f>+ROUND((E20/30*D20),0)</f>
        <v>0</v>
      </c>
      <c r="G20" s="74">
        <f t="shared" si="2"/>
        <v>0</v>
      </c>
      <c r="H20" s="74">
        <f>+ROUND((F20*0.08),0)</f>
        <v>0</v>
      </c>
      <c r="I20" s="74">
        <f>+ROUND((600/30*D20),0)</f>
        <v>0</v>
      </c>
      <c r="J20" s="75">
        <f t="shared" si="3"/>
        <v>0</v>
      </c>
      <c r="K20" s="52"/>
      <c r="L20" s="73">
        <f>+ROUND((K20/30*D20),0)</f>
        <v>0</v>
      </c>
      <c r="M20" s="74">
        <f t="shared" ref="M20:M31" si="11">+ROUND((L20*C20),0)</f>
        <v>0</v>
      </c>
      <c r="N20" s="74">
        <f>+ROUND((L20*0.08),0)</f>
        <v>0</v>
      </c>
      <c r="O20" s="74">
        <f>+ROUND((600/30*D20),0)</f>
        <v>0</v>
      </c>
      <c r="P20" s="75">
        <f t="shared" si="5"/>
        <v>0</v>
      </c>
      <c r="Q20" s="74">
        <f t="shared" ref="Q20:Q31" si="12">+J20-P20</f>
        <v>0</v>
      </c>
    </row>
    <row r="21" spans="1:17">
      <c r="A21" s="58">
        <f t="shared" si="6"/>
        <v>14</v>
      </c>
      <c r="B21" s="61" t="s">
        <v>15</v>
      </c>
      <c r="C21" s="62">
        <v>0.04</v>
      </c>
      <c r="D21" s="51"/>
      <c r="E21" s="52"/>
      <c r="F21" s="73">
        <f>+ROUND((E21/31*D21),0)</f>
        <v>0</v>
      </c>
      <c r="G21" s="74">
        <f t="shared" si="2"/>
        <v>0</v>
      </c>
      <c r="H21" s="74">
        <f t="shared" ref="H21:H31" si="13">+ROUND((F21*0.08),0)</f>
        <v>0</v>
      </c>
      <c r="I21" s="74">
        <f>+ROUND((600/31*D21),0)</f>
        <v>0</v>
      </c>
      <c r="J21" s="75">
        <f t="shared" si="3"/>
        <v>0</v>
      </c>
      <c r="K21" s="52"/>
      <c r="L21" s="73">
        <f>+ROUND((K21/31*D21),0)</f>
        <v>0</v>
      </c>
      <c r="M21" s="74">
        <f t="shared" si="11"/>
        <v>0</v>
      </c>
      <c r="N21" s="74">
        <f t="shared" ref="N21:N31" si="14">+ROUND((L21*0.08),0)</f>
        <v>0</v>
      </c>
      <c r="O21" s="74">
        <f>+ROUND((600/31*D21),0)</f>
        <v>0</v>
      </c>
      <c r="P21" s="75">
        <f t="shared" si="5"/>
        <v>0</v>
      </c>
      <c r="Q21" s="74">
        <f t="shared" si="12"/>
        <v>0</v>
      </c>
    </row>
    <row r="22" spans="1:17">
      <c r="A22" s="58">
        <f t="shared" si="6"/>
        <v>15</v>
      </c>
      <c r="B22" s="61" t="s">
        <v>18</v>
      </c>
      <c r="C22" s="62">
        <v>0.04</v>
      </c>
      <c r="D22" s="51"/>
      <c r="E22" s="52"/>
      <c r="F22" s="73">
        <f>+ROUND((E22/30*D22),0)</f>
        <v>0</v>
      </c>
      <c r="G22" s="74">
        <f t="shared" si="2"/>
        <v>0</v>
      </c>
      <c r="H22" s="74">
        <f t="shared" si="13"/>
        <v>0</v>
      </c>
      <c r="I22" s="74">
        <f t="shared" ref="I22:I27" si="15">+ROUND((600/30*D22),0)</f>
        <v>0</v>
      </c>
      <c r="J22" s="75">
        <f t="shared" si="3"/>
        <v>0</v>
      </c>
      <c r="K22" s="52"/>
      <c r="L22" s="73">
        <f>+ROUND((K22/30*D22),0)</f>
        <v>0</v>
      </c>
      <c r="M22" s="74">
        <f t="shared" si="11"/>
        <v>0</v>
      </c>
      <c r="N22" s="74">
        <f t="shared" si="14"/>
        <v>0</v>
      </c>
      <c r="O22" s="74">
        <f>+ROUND((600/30*D22),0)</f>
        <v>0</v>
      </c>
      <c r="P22" s="75">
        <f t="shared" si="5"/>
        <v>0</v>
      </c>
      <c r="Q22" s="74">
        <f t="shared" si="12"/>
        <v>0</v>
      </c>
    </row>
    <row r="23" spans="1:17">
      <c r="A23" s="58">
        <f t="shared" si="6"/>
        <v>16</v>
      </c>
      <c r="B23" s="59" t="s">
        <v>19</v>
      </c>
      <c r="C23" s="60">
        <v>0.05</v>
      </c>
      <c r="D23" s="51"/>
      <c r="E23" s="52"/>
      <c r="F23" s="73">
        <f>+ROUND((E23/31*D23),0)</f>
        <v>0</v>
      </c>
      <c r="G23" s="74">
        <f t="shared" si="2"/>
        <v>0</v>
      </c>
      <c r="H23" s="74">
        <f t="shared" si="13"/>
        <v>0</v>
      </c>
      <c r="I23" s="74">
        <f>+ROUND((600/31*D23),0)</f>
        <v>0</v>
      </c>
      <c r="J23" s="75">
        <f t="shared" si="3"/>
        <v>0</v>
      </c>
      <c r="K23" s="52"/>
      <c r="L23" s="73">
        <f>+ROUND((K23/31*D23),0)</f>
        <v>0</v>
      </c>
      <c r="M23" s="74">
        <f t="shared" si="11"/>
        <v>0</v>
      </c>
      <c r="N23" s="74">
        <f t="shared" si="14"/>
        <v>0</v>
      </c>
      <c r="O23" s="74">
        <f>+ROUND((600/31*D23),0)</f>
        <v>0</v>
      </c>
      <c r="P23" s="75">
        <f t="shared" si="5"/>
        <v>0</v>
      </c>
      <c r="Q23" s="74">
        <f t="shared" si="12"/>
        <v>0</v>
      </c>
    </row>
    <row r="24" spans="1:17">
      <c r="A24" s="58">
        <f t="shared" si="6"/>
        <v>17</v>
      </c>
      <c r="B24" s="61" t="s">
        <v>20</v>
      </c>
      <c r="C24" s="62">
        <v>0.05</v>
      </c>
      <c r="D24" s="51"/>
      <c r="E24" s="52"/>
      <c r="F24" s="73">
        <f>+ROUND((E24/31*D24),0)</f>
        <v>0</v>
      </c>
      <c r="G24" s="74">
        <f t="shared" si="2"/>
        <v>0</v>
      </c>
      <c r="H24" s="74">
        <f t="shared" si="13"/>
        <v>0</v>
      </c>
      <c r="I24" s="74">
        <f>+ROUND((600/31*D24),0)</f>
        <v>0</v>
      </c>
      <c r="J24" s="75">
        <f t="shared" si="3"/>
        <v>0</v>
      </c>
      <c r="K24" s="52"/>
      <c r="L24" s="73">
        <f>+ROUND((K24/31*D24),0)</f>
        <v>0</v>
      </c>
      <c r="M24" s="74">
        <f t="shared" si="11"/>
        <v>0</v>
      </c>
      <c r="N24" s="74">
        <f t="shared" si="14"/>
        <v>0</v>
      </c>
      <c r="O24" s="74">
        <f>+ROUND((600/31*D24),0)</f>
        <v>0</v>
      </c>
      <c r="P24" s="75">
        <f t="shared" si="5"/>
        <v>0</v>
      </c>
      <c r="Q24" s="74">
        <f t="shared" si="12"/>
        <v>0</v>
      </c>
    </row>
    <row r="25" spans="1:17">
      <c r="A25" s="58">
        <f t="shared" si="6"/>
        <v>18</v>
      </c>
      <c r="B25" s="61" t="s">
        <v>21</v>
      </c>
      <c r="C25" s="62">
        <v>0.05</v>
      </c>
      <c r="D25" s="51"/>
      <c r="E25" s="52"/>
      <c r="F25" s="73">
        <f>+ROUND((E25/30*D25),0)</f>
        <v>0</v>
      </c>
      <c r="G25" s="74">
        <f t="shared" si="2"/>
        <v>0</v>
      </c>
      <c r="H25" s="74">
        <f t="shared" si="13"/>
        <v>0</v>
      </c>
      <c r="I25" s="74">
        <f t="shared" si="15"/>
        <v>0</v>
      </c>
      <c r="J25" s="75">
        <f t="shared" si="3"/>
        <v>0</v>
      </c>
      <c r="K25" s="52"/>
      <c r="L25" s="73">
        <f>+ROUND((K25/30*D25),0)</f>
        <v>0</v>
      </c>
      <c r="M25" s="74">
        <f t="shared" si="11"/>
        <v>0</v>
      </c>
      <c r="N25" s="74">
        <f t="shared" si="14"/>
        <v>0</v>
      </c>
      <c r="O25" s="74">
        <f>+ROUND((600/30*D25),0)</f>
        <v>0</v>
      </c>
      <c r="P25" s="75">
        <f t="shared" si="5"/>
        <v>0</v>
      </c>
      <c r="Q25" s="74">
        <f t="shared" si="12"/>
        <v>0</v>
      </c>
    </row>
    <row r="26" spans="1:17">
      <c r="A26" s="58">
        <f t="shared" si="6"/>
        <v>19</v>
      </c>
      <c r="B26" s="61" t="s">
        <v>22</v>
      </c>
      <c r="C26" s="62">
        <v>0.05</v>
      </c>
      <c r="D26" s="51"/>
      <c r="E26" s="52"/>
      <c r="F26" s="73">
        <f t="shared" si="9"/>
        <v>0</v>
      </c>
      <c r="G26" s="74">
        <f t="shared" si="2"/>
        <v>0</v>
      </c>
      <c r="H26" s="74">
        <f t="shared" si="13"/>
        <v>0</v>
      </c>
      <c r="I26" s="74">
        <f>+ROUND((600/31*D26),0)</f>
        <v>0</v>
      </c>
      <c r="J26" s="75">
        <f t="shared" si="3"/>
        <v>0</v>
      </c>
      <c r="K26" s="52"/>
      <c r="L26" s="73">
        <f>+ROUND((K26/31*D26),0)</f>
        <v>0</v>
      </c>
      <c r="M26" s="74">
        <f t="shared" si="11"/>
        <v>0</v>
      </c>
      <c r="N26" s="74">
        <f t="shared" si="14"/>
        <v>0</v>
      </c>
      <c r="O26" s="74">
        <f>+ROUND((600/31*D26),0)</f>
        <v>0</v>
      </c>
      <c r="P26" s="75">
        <f t="shared" si="5"/>
        <v>0</v>
      </c>
      <c r="Q26" s="74">
        <f t="shared" si="12"/>
        <v>0</v>
      </c>
    </row>
    <row r="27" spans="1:17">
      <c r="A27" s="58">
        <f t="shared" si="6"/>
        <v>20</v>
      </c>
      <c r="B27" s="61" t="s">
        <v>23</v>
      </c>
      <c r="C27" s="62">
        <v>0.05</v>
      </c>
      <c r="D27" s="51"/>
      <c r="E27" s="52"/>
      <c r="F27" s="73">
        <f>+ROUND((E27/30*D27),0)</f>
        <v>0</v>
      </c>
      <c r="G27" s="74">
        <f t="shared" si="2"/>
        <v>0</v>
      </c>
      <c r="H27" s="74">
        <f t="shared" si="13"/>
        <v>0</v>
      </c>
      <c r="I27" s="74">
        <f t="shared" si="15"/>
        <v>0</v>
      </c>
      <c r="J27" s="75">
        <f t="shared" si="3"/>
        <v>0</v>
      </c>
      <c r="K27" s="52"/>
      <c r="L27" s="73">
        <f>+ROUND((K27/30*D27),0)</f>
        <v>0</v>
      </c>
      <c r="M27" s="74">
        <f t="shared" si="11"/>
        <v>0</v>
      </c>
      <c r="N27" s="74">
        <f t="shared" si="14"/>
        <v>0</v>
      </c>
      <c r="O27" s="74">
        <f>+ROUND((600/30*D27),0)</f>
        <v>0</v>
      </c>
      <c r="P27" s="75">
        <f t="shared" si="5"/>
        <v>0</v>
      </c>
      <c r="Q27" s="74">
        <f t="shared" si="12"/>
        <v>0</v>
      </c>
    </row>
    <row r="28" spans="1:17">
      <c r="A28" s="58">
        <f t="shared" si="6"/>
        <v>21</v>
      </c>
      <c r="B28" s="61" t="s">
        <v>24</v>
      </c>
      <c r="C28" s="62">
        <v>0.05</v>
      </c>
      <c r="D28" s="51"/>
      <c r="E28" s="52"/>
      <c r="F28" s="73">
        <f t="shared" si="9"/>
        <v>0</v>
      </c>
      <c r="G28" s="74">
        <f t="shared" si="2"/>
        <v>0</v>
      </c>
      <c r="H28" s="74">
        <f t="shared" si="13"/>
        <v>0</v>
      </c>
      <c r="I28" s="74">
        <f>+ROUND((600/31*D28),0)</f>
        <v>0</v>
      </c>
      <c r="J28" s="75">
        <f t="shared" si="3"/>
        <v>0</v>
      </c>
      <c r="K28" s="52"/>
      <c r="L28" s="73">
        <f>+ROUND((K28/31*D28),0)</f>
        <v>0</v>
      </c>
      <c r="M28" s="74">
        <f t="shared" si="11"/>
        <v>0</v>
      </c>
      <c r="N28" s="74">
        <f t="shared" si="14"/>
        <v>0</v>
      </c>
      <c r="O28" s="74">
        <f>+ROUND((600/31*D28),0)</f>
        <v>0</v>
      </c>
      <c r="P28" s="75">
        <f t="shared" si="5"/>
        <v>0</v>
      </c>
      <c r="Q28" s="74">
        <f t="shared" si="12"/>
        <v>0</v>
      </c>
    </row>
    <row r="29" spans="1:17">
      <c r="A29" s="58">
        <f t="shared" si="6"/>
        <v>22</v>
      </c>
      <c r="B29" s="59" t="s">
        <v>25</v>
      </c>
      <c r="C29" s="60">
        <v>7.0000000000000007E-2</v>
      </c>
      <c r="D29" s="51"/>
      <c r="E29" s="52"/>
      <c r="F29" s="73">
        <f>+ROUND((E29/31*D29),0)</f>
        <v>0</v>
      </c>
      <c r="G29" s="74">
        <f t="shared" si="2"/>
        <v>0</v>
      </c>
      <c r="H29" s="74">
        <f t="shared" si="13"/>
        <v>0</v>
      </c>
      <c r="I29" s="74">
        <f>+ROUND((600/31*D29),0)</f>
        <v>0</v>
      </c>
      <c r="J29" s="75">
        <f t="shared" si="3"/>
        <v>0</v>
      </c>
      <c r="K29" s="52"/>
      <c r="L29" s="73">
        <f>+ROUND((K29/31*D29),0)</f>
        <v>0</v>
      </c>
      <c r="M29" s="74">
        <f t="shared" si="11"/>
        <v>0</v>
      </c>
      <c r="N29" s="74">
        <f t="shared" si="14"/>
        <v>0</v>
      </c>
      <c r="O29" s="74">
        <f>+ROUND((600/31*D29),0)</f>
        <v>0</v>
      </c>
      <c r="P29" s="75">
        <f t="shared" si="5"/>
        <v>0</v>
      </c>
      <c r="Q29" s="74">
        <f t="shared" si="12"/>
        <v>0</v>
      </c>
    </row>
    <row r="30" spans="1:17">
      <c r="A30" s="58">
        <f t="shared" si="6"/>
        <v>23</v>
      </c>
      <c r="B30" s="61" t="s">
        <v>26</v>
      </c>
      <c r="C30" s="62">
        <v>7.0000000000000007E-2</v>
      </c>
      <c r="D30" s="51"/>
      <c r="E30" s="52"/>
      <c r="F30" s="73">
        <f>+ROUND((E30/28*D30),0)</f>
        <v>0</v>
      </c>
      <c r="G30" s="74">
        <f t="shared" si="2"/>
        <v>0</v>
      </c>
      <c r="H30" s="74">
        <f t="shared" si="13"/>
        <v>0</v>
      </c>
      <c r="I30" s="74">
        <f>+ROUND((600/28*D30),0)</f>
        <v>0</v>
      </c>
      <c r="J30" s="75">
        <f t="shared" si="3"/>
        <v>0</v>
      </c>
      <c r="K30" s="52"/>
      <c r="L30" s="73">
        <f>+ROUND((K30/28*D30),0)</f>
        <v>0</v>
      </c>
      <c r="M30" s="74">
        <f t="shared" si="11"/>
        <v>0</v>
      </c>
      <c r="N30" s="74">
        <f t="shared" si="14"/>
        <v>0</v>
      </c>
      <c r="O30" s="74">
        <f>+ROUND((600/28*D30),0)</f>
        <v>0</v>
      </c>
      <c r="P30" s="75">
        <f t="shared" si="5"/>
        <v>0</v>
      </c>
      <c r="Q30" s="74">
        <f t="shared" si="12"/>
        <v>0</v>
      </c>
    </row>
    <row r="31" spans="1:17">
      <c r="A31" s="58">
        <f t="shared" si="6"/>
        <v>24</v>
      </c>
      <c r="B31" s="61" t="s">
        <v>27</v>
      </c>
      <c r="C31" s="62">
        <v>7.0000000000000007E-2</v>
      </c>
      <c r="D31" s="51"/>
      <c r="E31" s="52"/>
      <c r="F31" s="73">
        <f t="shared" si="9"/>
        <v>0</v>
      </c>
      <c r="G31" s="74">
        <f t="shared" si="2"/>
        <v>0</v>
      </c>
      <c r="H31" s="74">
        <f t="shared" si="13"/>
        <v>0</v>
      </c>
      <c r="I31" s="74">
        <f>+ROUND((600/31*D31),0)</f>
        <v>0</v>
      </c>
      <c r="J31" s="75">
        <f t="shared" si="3"/>
        <v>0</v>
      </c>
      <c r="K31" s="52"/>
      <c r="L31" s="73">
        <f>+ROUND((K31/31*D31),0)</f>
        <v>0</v>
      </c>
      <c r="M31" s="74">
        <f t="shared" si="11"/>
        <v>0</v>
      </c>
      <c r="N31" s="74">
        <f t="shared" si="14"/>
        <v>0</v>
      </c>
      <c r="O31" s="74">
        <f>+ROUND((600/31*D31),0)</f>
        <v>0</v>
      </c>
      <c r="P31" s="75">
        <f t="shared" si="5"/>
        <v>0</v>
      </c>
      <c r="Q31" s="74">
        <f t="shared" si="12"/>
        <v>0</v>
      </c>
    </row>
    <row r="32" spans="1:17">
      <c r="A32" s="64"/>
      <c r="B32" s="65" t="s">
        <v>104</v>
      </c>
      <c r="C32" s="66"/>
      <c r="D32" s="51"/>
      <c r="E32" s="54">
        <f>SUM(E20:E31)</f>
        <v>0</v>
      </c>
      <c r="F32" s="76">
        <f t="shared" ref="F32:Q32" si="16">SUM(F20:F31)</f>
        <v>0</v>
      </c>
      <c r="G32" s="76">
        <f t="shared" si="16"/>
        <v>0</v>
      </c>
      <c r="H32" s="76">
        <f t="shared" si="16"/>
        <v>0</v>
      </c>
      <c r="I32" s="76">
        <f t="shared" si="16"/>
        <v>0</v>
      </c>
      <c r="J32" s="76">
        <f t="shared" si="16"/>
        <v>0</v>
      </c>
      <c r="K32" s="54">
        <f t="shared" si="16"/>
        <v>0</v>
      </c>
      <c r="L32" s="76">
        <f t="shared" si="16"/>
        <v>0</v>
      </c>
      <c r="M32" s="76">
        <f t="shared" si="16"/>
        <v>0</v>
      </c>
      <c r="N32" s="76">
        <f t="shared" si="16"/>
        <v>0</v>
      </c>
      <c r="O32" s="76">
        <f t="shared" si="16"/>
        <v>0</v>
      </c>
      <c r="P32" s="76">
        <f t="shared" si="16"/>
        <v>0</v>
      </c>
      <c r="Q32" s="80">
        <f t="shared" si="16"/>
        <v>0</v>
      </c>
    </row>
    <row r="33" spans="1:17">
      <c r="A33" s="58">
        <f>+A31+1</f>
        <v>25</v>
      </c>
      <c r="B33" s="63" t="s">
        <v>28</v>
      </c>
      <c r="C33" s="62">
        <v>7.0000000000000007E-2</v>
      </c>
      <c r="D33" s="51"/>
      <c r="E33" s="52"/>
      <c r="F33" s="73">
        <f>+ROUND((E33/30*D33),0)</f>
        <v>0</v>
      </c>
      <c r="G33" s="74">
        <f t="shared" si="2"/>
        <v>0</v>
      </c>
      <c r="H33" s="74">
        <f t="shared" ref="H33:H96" si="17">+ROUND((F33*0.08),0)</f>
        <v>0</v>
      </c>
      <c r="I33" s="74">
        <f>+ROUND((600/30*D33),0)</f>
        <v>0</v>
      </c>
      <c r="J33" s="75">
        <f t="shared" si="3"/>
        <v>0</v>
      </c>
      <c r="K33" s="52"/>
      <c r="L33" s="73">
        <f>+ROUND((K33/30*D33),0)</f>
        <v>0</v>
      </c>
      <c r="M33" s="74">
        <f t="shared" ref="M33:M44" si="18">+ROUND((L33*C33),0)</f>
        <v>0</v>
      </c>
      <c r="N33" s="74">
        <f>+ROUND((L33*0.08),0)</f>
        <v>0</v>
      </c>
      <c r="O33" s="74">
        <f>+ROUND((600/30*D33),0)</f>
        <v>0</v>
      </c>
      <c r="P33" s="75">
        <f t="shared" si="5"/>
        <v>0</v>
      </c>
      <c r="Q33" s="74">
        <f t="shared" ref="Q33:Q44" si="19">+J33-P33</f>
        <v>0</v>
      </c>
    </row>
    <row r="34" spans="1:17">
      <c r="A34" s="58">
        <f t="shared" si="6"/>
        <v>26</v>
      </c>
      <c r="B34" s="61" t="s">
        <v>29</v>
      </c>
      <c r="C34" s="62">
        <v>7.0000000000000007E-2</v>
      </c>
      <c r="D34" s="51"/>
      <c r="E34" s="52"/>
      <c r="F34" s="73">
        <f>+ROUND((E34/31*D34),0)</f>
        <v>0</v>
      </c>
      <c r="G34" s="74">
        <f t="shared" si="2"/>
        <v>0</v>
      </c>
      <c r="H34" s="74">
        <f t="shared" si="17"/>
        <v>0</v>
      </c>
      <c r="I34" s="74">
        <f>+ROUND((600/31*D34),0)</f>
        <v>0</v>
      </c>
      <c r="J34" s="75">
        <f t="shared" si="3"/>
        <v>0</v>
      </c>
      <c r="K34" s="52"/>
      <c r="L34" s="73">
        <f>+ROUND((K34/31*D34),0)</f>
        <v>0</v>
      </c>
      <c r="M34" s="74">
        <f t="shared" si="18"/>
        <v>0</v>
      </c>
      <c r="N34" s="74">
        <f t="shared" ref="N34:N44" si="20">+ROUND((L34*0.08),0)</f>
        <v>0</v>
      </c>
      <c r="O34" s="74">
        <f>+ROUND((600/31*D34),0)</f>
        <v>0</v>
      </c>
      <c r="P34" s="75">
        <f t="shared" si="5"/>
        <v>0</v>
      </c>
      <c r="Q34" s="74">
        <f t="shared" si="19"/>
        <v>0</v>
      </c>
    </row>
    <row r="35" spans="1:17">
      <c r="A35" s="58">
        <f t="shared" si="6"/>
        <v>27</v>
      </c>
      <c r="B35" s="61" t="s">
        <v>30</v>
      </c>
      <c r="C35" s="62">
        <v>7.0000000000000007E-2</v>
      </c>
      <c r="D35" s="51"/>
      <c r="E35" s="52"/>
      <c r="F35" s="73">
        <f>+ROUND((E35/30*D35),0)</f>
        <v>0</v>
      </c>
      <c r="G35" s="74">
        <f t="shared" si="2"/>
        <v>0</v>
      </c>
      <c r="H35" s="74">
        <f t="shared" si="17"/>
        <v>0</v>
      </c>
      <c r="I35" s="74">
        <f t="shared" ref="I35:I40" si="21">+ROUND((600/30*D35),0)</f>
        <v>0</v>
      </c>
      <c r="J35" s="75">
        <f t="shared" si="3"/>
        <v>0</v>
      </c>
      <c r="K35" s="52"/>
      <c r="L35" s="73">
        <f>+ROUND((K35/30*D35),0)</f>
        <v>0</v>
      </c>
      <c r="M35" s="74">
        <f t="shared" si="18"/>
        <v>0</v>
      </c>
      <c r="N35" s="74">
        <f t="shared" si="20"/>
        <v>0</v>
      </c>
      <c r="O35" s="74">
        <f>+ROUND((600/30*D35),0)</f>
        <v>0</v>
      </c>
      <c r="P35" s="75">
        <f t="shared" si="5"/>
        <v>0</v>
      </c>
      <c r="Q35" s="74">
        <f t="shared" si="19"/>
        <v>0</v>
      </c>
    </row>
    <row r="36" spans="1:17">
      <c r="A36" s="58">
        <f t="shared" si="6"/>
        <v>28</v>
      </c>
      <c r="B36" s="59" t="s">
        <v>31</v>
      </c>
      <c r="C36" s="60">
        <v>0.09</v>
      </c>
      <c r="D36" s="51"/>
      <c r="E36" s="52"/>
      <c r="F36" s="73">
        <f>+ROUND((E36/31*D36),0)</f>
        <v>0</v>
      </c>
      <c r="G36" s="74">
        <f t="shared" si="2"/>
        <v>0</v>
      </c>
      <c r="H36" s="74">
        <f t="shared" si="17"/>
        <v>0</v>
      </c>
      <c r="I36" s="74">
        <f>+ROUND((600/31*D36),0)</f>
        <v>0</v>
      </c>
      <c r="J36" s="75">
        <f t="shared" si="3"/>
        <v>0</v>
      </c>
      <c r="K36" s="52"/>
      <c r="L36" s="73">
        <f>+ROUND((K36/31*D36),0)</f>
        <v>0</v>
      </c>
      <c r="M36" s="74">
        <f t="shared" si="18"/>
        <v>0</v>
      </c>
      <c r="N36" s="74">
        <f t="shared" si="20"/>
        <v>0</v>
      </c>
      <c r="O36" s="74">
        <f>+ROUND((600/31*D36),0)</f>
        <v>0</v>
      </c>
      <c r="P36" s="75">
        <f t="shared" si="5"/>
        <v>0</v>
      </c>
      <c r="Q36" s="74">
        <f t="shared" si="19"/>
        <v>0</v>
      </c>
    </row>
    <row r="37" spans="1:17">
      <c r="A37" s="58">
        <f t="shared" si="6"/>
        <v>29</v>
      </c>
      <c r="B37" s="61" t="s">
        <v>32</v>
      </c>
      <c r="C37" s="62">
        <v>0.09</v>
      </c>
      <c r="D37" s="51"/>
      <c r="E37" s="52"/>
      <c r="F37" s="73">
        <f>+ROUND((E37/31*D37),0)</f>
        <v>0</v>
      </c>
      <c r="G37" s="74">
        <f t="shared" si="2"/>
        <v>0</v>
      </c>
      <c r="H37" s="74">
        <f t="shared" si="17"/>
        <v>0</v>
      </c>
      <c r="I37" s="74">
        <f>+ROUND((600/31*D37),0)</f>
        <v>0</v>
      </c>
      <c r="J37" s="75">
        <f t="shared" si="3"/>
        <v>0</v>
      </c>
      <c r="K37" s="52"/>
      <c r="L37" s="73">
        <f>+ROUND((K37/31*D37),0)</f>
        <v>0</v>
      </c>
      <c r="M37" s="74">
        <f t="shared" si="18"/>
        <v>0</v>
      </c>
      <c r="N37" s="74">
        <f t="shared" si="20"/>
        <v>0</v>
      </c>
      <c r="O37" s="74">
        <f>+ROUND((600/31*D37),0)</f>
        <v>0</v>
      </c>
      <c r="P37" s="75">
        <f t="shared" si="5"/>
        <v>0</v>
      </c>
      <c r="Q37" s="74">
        <f t="shared" si="19"/>
        <v>0</v>
      </c>
    </row>
    <row r="38" spans="1:17">
      <c r="A38" s="58">
        <f t="shared" si="6"/>
        <v>30</v>
      </c>
      <c r="B38" s="61" t="s">
        <v>33</v>
      </c>
      <c r="C38" s="62">
        <v>0.09</v>
      </c>
      <c r="D38" s="51"/>
      <c r="E38" s="52"/>
      <c r="F38" s="73">
        <f>+ROUND((E38/30*D38),0)</f>
        <v>0</v>
      </c>
      <c r="G38" s="74">
        <f t="shared" si="2"/>
        <v>0</v>
      </c>
      <c r="H38" s="74">
        <f t="shared" si="17"/>
        <v>0</v>
      </c>
      <c r="I38" s="74">
        <f t="shared" si="21"/>
        <v>0</v>
      </c>
      <c r="J38" s="75">
        <f t="shared" si="3"/>
        <v>0</v>
      </c>
      <c r="K38" s="52"/>
      <c r="L38" s="73">
        <f>+ROUND((K38/30*D38),0)</f>
        <v>0</v>
      </c>
      <c r="M38" s="74">
        <f t="shared" si="18"/>
        <v>0</v>
      </c>
      <c r="N38" s="74">
        <f t="shared" si="20"/>
        <v>0</v>
      </c>
      <c r="O38" s="74">
        <f>+ROUND((600/30*D38),0)</f>
        <v>0</v>
      </c>
      <c r="P38" s="75">
        <f t="shared" si="5"/>
        <v>0</v>
      </c>
      <c r="Q38" s="74">
        <f t="shared" si="19"/>
        <v>0</v>
      </c>
    </row>
    <row r="39" spans="1:17">
      <c r="A39" s="58">
        <f t="shared" si="6"/>
        <v>31</v>
      </c>
      <c r="B39" s="61" t="s">
        <v>36</v>
      </c>
      <c r="C39" s="62">
        <v>0.09</v>
      </c>
      <c r="D39" s="51"/>
      <c r="E39" s="52"/>
      <c r="F39" s="73">
        <f t="shared" si="9"/>
        <v>0</v>
      </c>
      <c r="G39" s="74">
        <f t="shared" si="2"/>
        <v>0</v>
      </c>
      <c r="H39" s="74">
        <f t="shared" si="17"/>
        <v>0</v>
      </c>
      <c r="I39" s="74">
        <f>+ROUND((600/31*D39),0)</f>
        <v>0</v>
      </c>
      <c r="J39" s="75">
        <f t="shared" si="3"/>
        <v>0</v>
      </c>
      <c r="K39" s="52"/>
      <c r="L39" s="73">
        <f>+ROUND((K39/31*D39),0)</f>
        <v>0</v>
      </c>
      <c r="M39" s="74">
        <f t="shared" si="18"/>
        <v>0</v>
      </c>
      <c r="N39" s="74">
        <f t="shared" si="20"/>
        <v>0</v>
      </c>
      <c r="O39" s="74">
        <f>+ROUND((600/31*D39),0)</f>
        <v>0</v>
      </c>
      <c r="P39" s="75">
        <f t="shared" si="5"/>
        <v>0</v>
      </c>
      <c r="Q39" s="74">
        <f t="shared" si="19"/>
        <v>0</v>
      </c>
    </row>
    <row r="40" spans="1:17">
      <c r="A40" s="58">
        <f t="shared" si="6"/>
        <v>32</v>
      </c>
      <c r="B40" s="61" t="s">
        <v>37</v>
      </c>
      <c r="C40" s="62">
        <v>0.09</v>
      </c>
      <c r="D40" s="51"/>
      <c r="E40" s="52"/>
      <c r="F40" s="73">
        <f>+ROUND((E40/30*D40),0)</f>
        <v>0</v>
      </c>
      <c r="G40" s="74">
        <f t="shared" si="2"/>
        <v>0</v>
      </c>
      <c r="H40" s="74">
        <f t="shared" si="17"/>
        <v>0</v>
      </c>
      <c r="I40" s="74">
        <f t="shared" si="21"/>
        <v>0</v>
      </c>
      <c r="J40" s="75">
        <f t="shared" si="3"/>
        <v>0</v>
      </c>
      <c r="K40" s="52"/>
      <c r="L40" s="73">
        <f>+ROUND((K40/30*D40),0)</f>
        <v>0</v>
      </c>
      <c r="M40" s="74">
        <f t="shared" si="18"/>
        <v>0</v>
      </c>
      <c r="N40" s="74">
        <f t="shared" si="20"/>
        <v>0</v>
      </c>
      <c r="O40" s="74">
        <f>+ROUND((600/30*D40),0)</f>
        <v>0</v>
      </c>
      <c r="P40" s="75">
        <f t="shared" si="5"/>
        <v>0</v>
      </c>
      <c r="Q40" s="74">
        <f t="shared" si="19"/>
        <v>0</v>
      </c>
    </row>
    <row r="41" spans="1:17">
      <c r="A41" s="58">
        <f t="shared" si="6"/>
        <v>33</v>
      </c>
      <c r="B41" s="61" t="s">
        <v>38</v>
      </c>
      <c r="C41" s="62">
        <v>0.09</v>
      </c>
      <c r="D41" s="51"/>
      <c r="E41" s="52"/>
      <c r="F41" s="73">
        <f t="shared" si="9"/>
        <v>0</v>
      </c>
      <c r="G41" s="74">
        <f t="shared" si="2"/>
        <v>0</v>
      </c>
      <c r="H41" s="74">
        <f t="shared" si="17"/>
        <v>0</v>
      </c>
      <c r="I41" s="74">
        <f>+ROUND((600/31*D41),0)</f>
        <v>0</v>
      </c>
      <c r="J41" s="75">
        <f t="shared" si="3"/>
        <v>0</v>
      </c>
      <c r="K41" s="52"/>
      <c r="L41" s="73">
        <f>+ROUND((K41/31*D41),0)</f>
        <v>0</v>
      </c>
      <c r="M41" s="74">
        <f t="shared" si="18"/>
        <v>0</v>
      </c>
      <c r="N41" s="74">
        <f t="shared" si="20"/>
        <v>0</v>
      </c>
      <c r="O41" s="74">
        <f>+ROUND((600/31*D41),0)</f>
        <v>0</v>
      </c>
      <c r="P41" s="75">
        <f t="shared" si="5"/>
        <v>0</v>
      </c>
      <c r="Q41" s="74">
        <f t="shared" si="19"/>
        <v>0</v>
      </c>
    </row>
    <row r="42" spans="1:17">
      <c r="A42" s="58">
        <f t="shared" si="6"/>
        <v>34</v>
      </c>
      <c r="B42" s="59" t="s">
        <v>39</v>
      </c>
      <c r="C42" s="60">
        <v>0.12</v>
      </c>
      <c r="D42" s="51"/>
      <c r="E42" s="52"/>
      <c r="F42" s="73">
        <f>+ROUND((E42/31*D42),0)</f>
        <v>0</v>
      </c>
      <c r="G42" s="74">
        <f t="shared" si="2"/>
        <v>0</v>
      </c>
      <c r="H42" s="74">
        <f t="shared" si="17"/>
        <v>0</v>
      </c>
      <c r="I42" s="74">
        <f>+ROUND((600/31*D42),0)</f>
        <v>0</v>
      </c>
      <c r="J42" s="75">
        <f t="shared" si="3"/>
        <v>0</v>
      </c>
      <c r="K42" s="52"/>
      <c r="L42" s="73">
        <f>+ROUND((K42/31*D42),0)</f>
        <v>0</v>
      </c>
      <c r="M42" s="74">
        <f t="shared" si="18"/>
        <v>0</v>
      </c>
      <c r="N42" s="74">
        <f t="shared" si="20"/>
        <v>0</v>
      </c>
      <c r="O42" s="74">
        <f>+ROUND((600/31*D42),0)</f>
        <v>0</v>
      </c>
      <c r="P42" s="75">
        <f t="shared" si="5"/>
        <v>0</v>
      </c>
      <c r="Q42" s="74">
        <f t="shared" si="19"/>
        <v>0</v>
      </c>
    </row>
    <row r="43" spans="1:17">
      <c r="A43" s="58">
        <f t="shared" si="6"/>
        <v>35</v>
      </c>
      <c r="B43" s="61" t="s">
        <v>40</v>
      </c>
      <c r="C43" s="62">
        <v>0.12</v>
      </c>
      <c r="D43" s="51"/>
      <c r="E43" s="52"/>
      <c r="F43" s="73">
        <f>+ROUND((E43/28*D43),0)</f>
        <v>0</v>
      </c>
      <c r="G43" s="74">
        <f t="shared" si="2"/>
        <v>0</v>
      </c>
      <c r="H43" s="74">
        <f t="shared" si="17"/>
        <v>0</v>
      </c>
      <c r="I43" s="74">
        <f>+ROUND((600/28*D43),0)</f>
        <v>0</v>
      </c>
      <c r="J43" s="75">
        <f t="shared" si="3"/>
        <v>0</v>
      </c>
      <c r="K43" s="52"/>
      <c r="L43" s="73">
        <f>+ROUND((K43/28*D43),0)</f>
        <v>0</v>
      </c>
      <c r="M43" s="74">
        <f t="shared" si="18"/>
        <v>0</v>
      </c>
      <c r="N43" s="74">
        <f t="shared" si="20"/>
        <v>0</v>
      </c>
      <c r="O43" s="74">
        <f>+ROUND((600/28*D43),0)</f>
        <v>0</v>
      </c>
      <c r="P43" s="75">
        <f t="shared" si="5"/>
        <v>0</v>
      </c>
      <c r="Q43" s="74">
        <f t="shared" si="19"/>
        <v>0</v>
      </c>
    </row>
    <row r="44" spans="1:17">
      <c r="A44" s="58">
        <f t="shared" si="6"/>
        <v>36</v>
      </c>
      <c r="B44" s="63" t="s">
        <v>41</v>
      </c>
      <c r="C44" s="62">
        <v>0.12</v>
      </c>
      <c r="D44" s="51"/>
      <c r="E44" s="52"/>
      <c r="F44" s="73">
        <f t="shared" si="9"/>
        <v>0</v>
      </c>
      <c r="G44" s="74">
        <f t="shared" si="2"/>
        <v>0</v>
      </c>
      <c r="H44" s="74">
        <f t="shared" si="17"/>
        <v>0</v>
      </c>
      <c r="I44" s="74">
        <f>+ROUND((600/31*D44),0)</f>
        <v>0</v>
      </c>
      <c r="J44" s="75">
        <f t="shared" si="3"/>
        <v>0</v>
      </c>
      <c r="K44" s="52"/>
      <c r="L44" s="73">
        <f>+ROUND((K44/31*D44),0)</f>
        <v>0</v>
      </c>
      <c r="M44" s="74">
        <f t="shared" si="18"/>
        <v>0</v>
      </c>
      <c r="N44" s="74">
        <f t="shared" si="20"/>
        <v>0</v>
      </c>
      <c r="O44" s="74">
        <f>+ROUND((600/31*D44),0)</f>
        <v>0</v>
      </c>
      <c r="P44" s="75">
        <f t="shared" si="5"/>
        <v>0</v>
      </c>
      <c r="Q44" s="74">
        <f t="shared" si="19"/>
        <v>0</v>
      </c>
    </row>
    <row r="45" spans="1:17">
      <c r="A45" s="64"/>
      <c r="B45" s="65" t="s">
        <v>104</v>
      </c>
      <c r="C45" s="66"/>
      <c r="D45" s="53"/>
      <c r="E45" s="54">
        <f>SUM(E33:E44)</f>
        <v>0</v>
      </c>
      <c r="F45" s="76">
        <f t="shared" ref="F45:Q45" si="22">SUM(F33:F44)</f>
        <v>0</v>
      </c>
      <c r="G45" s="76">
        <f t="shared" si="22"/>
        <v>0</v>
      </c>
      <c r="H45" s="76">
        <f t="shared" si="22"/>
        <v>0</v>
      </c>
      <c r="I45" s="76">
        <f t="shared" si="22"/>
        <v>0</v>
      </c>
      <c r="J45" s="76">
        <f t="shared" si="22"/>
        <v>0</v>
      </c>
      <c r="K45" s="54">
        <f t="shared" si="22"/>
        <v>0</v>
      </c>
      <c r="L45" s="76">
        <f t="shared" si="22"/>
        <v>0</v>
      </c>
      <c r="M45" s="76">
        <f t="shared" si="22"/>
        <v>0</v>
      </c>
      <c r="N45" s="76">
        <f t="shared" si="22"/>
        <v>0</v>
      </c>
      <c r="O45" s="76">
        <f t="shared" si="22"/>
        <v>0</v>
      </c>
      <c r="P45" s="76">
        <f t="shared" si="22"/>
        <v>0</v>
      </c>
      <c r="Q45" s="80">
        <f t="shared" si="22"/>
        <v>0</v>
      </c>
    </row>
    <row r="46" spans="1:17">
      <c r="A46" s="58">
        <f>+A44+1</f>
        <v>37</v>
      </c>
      <c r="B46" s="63" t="s">
        <v>42</v>
      </c>
      <c r="C46" s="62">
        <v>0.12</v>
      </c>
      <c r="D46" s="51"/>
      <c r="E46" s="52"/>
      <c r="F46" s="73">
        <f>+ROUND((E46/30*D46),0)</f>
        <v>0</v>
      </c>
      <c r="G46" s="74">
        <f t="shared" si="2"/>
        <v>0</v>
      </c>
      <c r="H46" s="74">
        <f t="shared" si="17"/>
        <v>0</v>
      </c>
      <c r="I46" s="74">
        <f>+ROUND((600/30*D46),0)</f>
        <v>0</v>
      </c>
      <c r="J46" s="75">
        <f t="shared" si="3"/>
        <v>0</v>
      </c>
      <c r="K46" s="52"/>
      <c r="L46" s="73">
        <f>+ROUND((K46/30*D46),0)</f>
        <v>0</v>
      </c>
      <c r="M46" s="74">
        <f t="shared" ref="M46:M57" si="23">+ROUND((L46*C46),0)</f>
        <v>0</v>
      </c>
      <c r="N46" s="74">
        <f>+ROUND((L46*0.08),0)</f>
        <v>0</v>
      </c>
      <c r="O46" s="74">
        <f>+ROUND((600/30*D46),0)</f>
        <v>0</v>
      </c>
      <c r="P46" s="75">
        <f t="shared" si="5"/>
        <v>0</v>
      </c>
      <c r="Q46" s="74">
        <f t="shared" ref="Q46:Q57" si="24">+J46-P46</f>
        <v>0</v>
      </c>
    </row>
    <row r="47" spans="1:17">
      <c r="A47" s="58">
        <f t="shared" si="6"/>
        <v>38</v>
      </c>
      <c r="B47" s="61" t="s">
        <v>43</v>
      </c>
      <c r="C47" s="62">
        <v>0.12</v>
      </c>
      <c r="D47" s="51"/>
      <c r="E47" s="52"/>
      <c r="F47" s="73">
        <f>+ROUND((E47/31*D47),0)</f>
        <v>0</v>
      </c>
      <c r="G47" s="74">
        <f t="shared" si="2"/>
        <v>0</v>
      </c>
      <c r="H47" s="74">
        <f t="shared" si="17"/>
        <v>0</v>
      </c>
      <c r="I47" s="74">
        <f>+ROUND((600/31*D47),0)</f>
        <v>0</v>
      </c>
      <c r="J47" s="75">
        <f t="shared" si="3"/>
        <v>0</v>
      </c>
      <c r="K47" s="52"/>
      <c r="L47" s="73">
        <f>+ROUND((K47/31*D47),0)</f>
        <v>0</v>
      </c>
      <c r="M47" s="74">
        <f t="shared" si="23"/>
        <v>0</v>
      </c>
      <c r="N47" s="74">
        <f t="shared" ref="N47:N57" si="25">+ROUND((L47*0.08),0)</f>
        <v>0</v>
      </c>
      <c r="O47" s="74">
        <f>+ROUND((600/31*D47),0)</f>
        <v>0</v>
      </c>
      <c r="P47" s="75">
        <f t="shared" si="5"/>
        <v>0</v>
      </c>
      <c r="Q47" s="74">
        <f t="shared" si="24"/>
        <v>0</v>
      </c>
    </row>
    <row r="48" spans="1:17">
      <c r="A48" s="58">
        <f t="shared" si="6"/>
        <v>39</v>
      </c>
      <c r="B48" s="61" t="s">
        <v>44</v>
      </c>
      <c r="C48" s="62">
        <v>0.12</v>
      </c>
      <c r="D48" s="51"/>
      <c r="E48" s="52"/>
      <c r="F48" s="73">
        <f>+ROUND((E48/30*D48),0)</f>
        <v>0</v>
      </c>
      <c r="G48" s="74">
        <f t="shared" si="2"/>
        <v>0</v>
      </c>
      <c r="H48" s="74">
        <f t="shared" si="17"/>
        <v>0</v>
      </c>
      <c r="I48" s="74">
        <f t="shared" ref="I48:I53" si="26">+ROUND((600/30*D48),0)</f>
        <v>0</v>
      </c>
      <c r="J48" s="75">
        <f t="shared" si="3"/>
        <v>0</v>
      </c>
      <c r="K48" s="52"/>
      <c r="L48" s="73">
        <f>+ROUND((K48/30*D48),0)</f>
        <v>0</v>
      </c>
      <c r="M48" s="74">
        <f t="shared" si="23"/>
        <v>0</v>
      </c>
      <c r="N48" s="74">
        <f t="shared" si="25"/>
        <v>0</v>
      </c>
      <c r="O48" s="74">
        <f>+ROUND((600/30*D48),0)</f>
        <v>0</v>
      </c>
      <c r="P48" s="75">
        <f t="shared" si="5"/>
        <v>0</v>
      </c>
      <c r="Q48" s="74">
        <f t="shared" si="24"/>
        <v>0</v>
      </c>
    </row>
    <row r="49" spans="1:17">
      <c r="A49" s="58">
        <f t="shared" si="6"/>
        <v>40</v>
      </c>
      <c r="B49" s="59" t="s">
        <v>45</v>
      </c>
      <c r="C49" s="60">
        <v>0.17</v>
      </c>
      <c r="D49" s="51"/>
      <c r="E49" s="52"/>
      <c r="F49" s="73">
        <f>+ROUND((E49/31*D49),0)</f>
        <v>0</v>
      </c>
      <c r="G49" s="74">
        <f t="shared" si="2"/>
        <v>0</v>
      </c>
      <c r="H49" s="74">
        <f t="shared" si="17"/>
        <v>0</v>
      </c>
      <c r="I49" s="74">
        <f>+ROUND((600/31*D49),0)</f>
        <v>0</v>
      </c>
      <c r="J49" s="75">
        <f t="shared" si="3"/>
        <v>0</v>
      </c>
      <c r="K49" s="52"/>
      <c r="L49" s="73">
        <f>+ROUND((K49/31*D49),0)</f>
        <v>0</v>
      </c>
      <c r="M49" s="74">
        <f t="shared" si="23"/>
        <v>0</v>
      </c>
      <c r="N49" s="74">
        <f t="shared" si="25"/>
        <v>0</v>
      </c>
      <c r="O49" s="74">
        <f>+ROUND((600/31*D49),0)</f>
        <v>0</v>
      </c>
      <c r="P49" s="75">
        <f t="shared" si="5"/>
        <v>0</v>
      </c>
      <c r="Q49" s="74">
        <f t="shared" si="24"/>
        <v>0</v>
      </c>
    </row>
    <row r="50" spans="1:17">
      <c r="A50" s="58">
        <f t="shared" si="6"/>
        <v>41</v>
      </c>
      <c r="B50" s="61" t="s">
        <v>46</v>
      </c>
      <c r="C50" s="62">
        <v>0.17</v>
      </c>
      <c r="D50" s="51"/>
      <c r="E50" s="52"/>
      <c r="F50" s="73">
        <f>+ROUND((E50/31*D50),0)</f>
        <v>0</v>
      </c>
      <c r="G50" s="74">
        <f t="shared" si="2"/>
        <v>0</v>
      </c>
      <c r="H50" s="74">
        <f t="shared" si="17"/>
        <v>0</v>
      </c>
      <c r="I50" s="74">
        <f>+ROUND((600/31*D50),0)</f>
        <v>0</v>
      </c>
      <c r="J50" s="75">
        <f t="shared" si="3"/>
        <v>0</v>
      </c>
      <c r="K50" s="52"/>
      <c r="L50" s="73">
        <f>+ROUND((K50/31*D50),0)</f>
        <v>0</v>
      </c>
      <c r="M50" s="74">
        <f t="shared" si="23"/>
        <v>0</v>
      </c>
      <c r="N50" s="74">
        <f t="shared" si="25"/>
        <v>0</v>
      </c>
      <c r="O50" s="74">
        <f>+ROUND((600/31*D50),0)</f>
        <v>0</v>
      </c>
      <c r="P50" s="75">
        <f t="shared" si="5"/>
        <v>0</v>
      </c>
      <c r="Q50" s="74">
        <f t="shared" si="24"/>
        <v>0</v>
      </c>
    </row>
    <row r="51" spans="1:17">
      <c r="A51" s="58">
        <f t="shared" si="6"/>
        <v>42</v>
      </c>
      <c r="B51" s="61" t="s">
        <v>47</v>
      </c>
      <c r="C51" s="62">
        <v>0.17</v>
      </c>
      <c r="D51" s="51"/>
      <c r="E51" s="52"/>
      <c r="F51" s="73">
        <f>+ROUND((E51/30*D51),0)</f>
        <v>0</v>
      </c>
      <c r="G51" s="74">
        <f t="shared" si="2"/>
        <v>0</v>
      </c>
      <c r="H51" s="74">
        <f t="shared" si="17"/>
        <v>0</v>
      </c>
      <c r="I51" s="74">
        <f t="shared" si="26"/>
        <v>0</v>
      </c>
      <c r="J51" s="75">
        <f t="shared" si="3"/>
        <v>0</v>
      </c>
      <c r="K51" s="52"/>
      <c r="L51" s="73">
        <f>+ROUND((K51/30*D51),0)</f>
        <v>0</v>
      </c>
      <c r="M51" s="74">
        <f t="shared" si="23"/>
        <v>0</v>
      </c>
      <c r="N51" s="74">
        <f t="shared" si="25"/>
        <v>0</v>
      </c>
      <c r="O51" s="74">
        <f>+ROUND((600/30*D51),0)</f>
        <v>0</v>
      </c>
      <c r="P51" s="75">
        <f t="shared" si="5"/>
        <v>0</v>
      </c>
      <c r="Q51" s="74">
        <f t="shared" si="24"/>
        <v>0</v>
      </c>
    </row>
    <row r="52" spans="1:17">
      <c r="A52" s="58">
        <f t="shared" si="6"/>
        <v>43</v>
      </c>
      <c r="B52" s="61" t="s">
        <v>48</v>
      </c>
      <c r="C52" s="62">
        <v>0.17</v>
      </c>
      <c r="D52" s="51"/>
      <c r="E52" s="52"/>
      <c r="F52" s="73">
        <f t="shared" si="9"/>
        <v>0</v>
      </c>
      <c r="G52" s="74">
        <f t="shared" si="2"/>
        <v>0</v>
      </c>
      <c r="H52" s="74">
        <f t="shared" si="17"/>
        <v>0</v>
      </c>
      <c r="I52" s="74">
        <f>+ROUND((600/31*D52),0)</f>
        <v>0</v>
      </c>
      <c r="J52" s="75">
        <f t="shared" si="3"/>
        <v>0</v>
      </c>
      <c r="K52" s="52"/>
      <c r="L52" s="73">
        <f>+ROUND((K52/31*D52),0)</f>
        <v>0</v>
      </c>
      <c r="M52" s="74">
        <f t="shared" si="23"/>
        <v>0</v>
      </c>
      <c r="N52" s="74">
        <f t="shared" si="25"/>
        <v>0</v>
      </c>
      <c r="O52" s="74">
        <f>+ROUND((600/31*D52),0)</f>
        <v>0</v>
      </c>
      <c r="P52" s="75">
        <f t="shared" si="5"/>
        <v>0</v>
      </c>
      <c r="Q52" s="74">
        <f t="shared" si="24"/>
        <v>0</v>
      </c>
    </row>
    <row r="53" spans="1:17">
      <c r="A53" s="58">
        <f t="shared" si="6"/>
        <v>44</v>
      </c>
      <c r="B53" s="61" t="s">
        <v>49</v>
      </c>
      <c r="C53" s="62">
        <v>0.17</v>
      </c>
      <c r="D53" s="51"/>
      <c r="E53" s="52"/>
      <c r="F53" s="73">
        <f>+ROUND((E53/30*D53),0)</f>
        <v>0</v>
      </c>
      <c r="G53" s="74">
        <f t="shared" si="2"/>
        <v>0</v>
      </c>
      <c r="H53" s="74">
        <f t="shared" si="17"/>
        <v>0</v>
      </c>
      <c r="I53" s="74">
        <f t="shared" si="26"/>
        <v>0</v>
      </c>
      <c r="J53" s="75">
        <f t="shared" si="3"/>
        <v>0</v>
      </c>
      <c r="K53" s="52"/>
      <c r="L53" s="73">
        <f>+ROUND((K53/30*D53),0)</f>
        <v>0</v>
      </c>
      <c r="M53" s="74">
        <f t="shared" si="23"/>
        <v>0</v>
      </c>
      <c r="N53" s="74">
        <f t="shared" si="25"/>
        <v>0</v>
      </c>
      <c r="O53" s="74">
        <f>+ROUND((600/30*D53),0)</f>
        <v>0</v>
      </c>
      <c r="P53" s="75">
        <f t="shared" si="5"/>
        <v>0</v>
      </c>
      <c r="Q53" s="74">
        <f t="shared" si="24"/>
        <v>0</v>
      </c>
    </row>
    <row r="54" spans="1:17">
      <c r="A54" s="58">
        <f t="shared" si="6"/>
        <v>45</v>
      </c>
      <c r="B54" s="61" t="s">
        <v>50</v>
      </c>
      <c r="C54" s="62">
        <v>0.17</v>
      </c>
      <c r="D54" s="51"/>
      <c r="E54" s="52"/>
      <c r="F54" s="73">
        <f t="shared" si="9"/>
        <v>0</v>
      </c>
      <c r="G54" s="74">
        <f t="shared" si="2"/>
        <v>0</v>
      </c>
      <c r="H54" s="74">
        <f t="shared" si="17"/>
        <v>0</v>
      </c>
      <c r="I54" s="74">
        <f>+ROUND((600/31*D54),0)</f>
        <v>0</v>
      </c>
      <c r="J54" s="75">
        <f t="shared" si="3"/>
        <v>0</v>
      </c>
      <c r="K54" s="52"/>
      <c r="L54" s="73">
        <f>+ROUND((K54/31*D54),0)</f>
        <v>0</v>
      </c>
      <c r="M54" s="74">
        <f t="shared" si="23"/>
        <v>0</v>
      </c>
      <c r="N54" s="74">
        <f t="shared" si="25"/>
        <v>0</v>
      </c>
      <c r="O54" s="74">
        <f>+ROUND((600/31*D54),0)</f>
        <v>0</v>
      </c>
      <c r="P54" s="75">
        <f t="shared" si="5"/>
        <v>0</v>
      </c>
      <c r="Q54" s="74">
        <f t="shared" si="24"/>
        <v>0</v>
      </c>
    </row>
    <row r="55" spans="1:17">
      <c r="A55" s="58">
        <f t="shared" si="6"/>
        <v>46</v>
      </c>
      <c r="B55" s="59" t="s">
        <v>51</v>
      </c>
      <c r="C55" s="60">
        <v>0.17</v>
      </c>
      <c r="D55" s="51"/>
      <c r="E55" s="52"/>
      <c r="F55" s="73">
        <f>+ROUND((E55/31*D55),0)</f>
        <v>0</v>
      </c>
      <c r="G55" s="74">
        <f t="shared" si="2"/>
        <v>0</v>
      </c>
      <c r="H55" s="74">
        <f t="shared" si="17"/>
        <v>0</v>
      </c>
      <c r="I55" s="74">
        <f>+ROUND((600/31*D55),0)</f>
        <v>0</v>
      </c>
      <c r="J55" s="75">
        <f t="shared" si="3"/>
        <v>0</v>
      </c>
      <c r="K55" s="52"/>
      <c r="L55" s="73">
        <f>+ROUND((K55/31*D55),0)</f>
        <v>0</v>
      </c>
      <c r="M55" s="74">
        <f t="shared" si="23"/>
        <v>0</v>
      </c>
      <c r="N55" s="74">
        <f t="shared" si="25"/>
        <v>0</v>
      </c>
      <c r="O55" s="74">
        <f>+ROUND((600/31*D55),0)</f>
        <v>0</v>
      </c>
      <c r="P55" s="75">
        <f t="shared" si="5"/>
        <v>0</v>
      </c>
      <c r="Q55" s="74">
        <f t="shared" si="24"/>
        <v>0</v>
      </c>
    </row>
    <row r="56" spans="1:17">
      <c r="A56" s="58">
        <f t="shared" si="6"/>
        <v>47</v>
      </c>
      <c r="B56" s="61" t="s">
        <v>52</v>
      </c>
      <c r="C56" s="62">
        <v>0.17</v>
      </c>
      <c r="D56" s="51"/>
      <c r="E56" s="52"/>
      <c r="F56" s="73">
        <f>+ROUND((E56/29*D56),0)</f>
        <v>0</v>
      </c>
      <c r="G56" s="74">
        <f t="shared" si="2"/>
        <v>0</v>
      </c>
      <c r="H56" s="74">
        <f t="shared" si="17"/>
        <v>0</v>
      </c>
      <c r="I56" s="74">
        <f>+ROUND((600/28*D56),0)</f>
        <v>0</v>
      </c>
      <c r="J56" s="75">
        <f t="shared" si="3"/>
        <v>0</v>
      </c>
      <c r="K56" s="52"/>
      <c r="L56" s="73">
        <f>+ROUND((K56/29*D56),0)</f>
        <v>0</v>
      </c>
      <c r="M56" s="74">
        <f t="shared" si="23"/>
        <v>0</v>
      </c>
      <c r="N56" s="74">
        <f t="shared" si="25"/>
        <v>0</v>
      </c>
      <c r="O56" s="74">
        <f>+ROUND((600/28*D56),0)</f>
        <v>0</v>
      </c>
      <c r="P56" s="75">
        <f t="shared" si="5"/>
        <v>0</v>
      </c>
      <c r="Q56" s="74">
        <f t="shared" si="24"/>
        <v>0</v>
      </c>
    </row>
    <row r="57" spans="1:17">
      <c r="A57" s="58">
        <f t="shared" si="6"/>
        <v>48</v>
      </c>
      <c r="B57" s="63" t="s">
        <v>53</v>
      </c>
      <c r="C57" s="62">
        <v>0.17</v>
      </c>
      <c r="D57" s="51"/>
      <c r="E57" s="52"/>
      <c r="F57" s="73">
        <f t="shared" si="9"/>
        <v>0</v>
      </c>
      <c r="G57" s="74">
        <f t="shared" si="2"/>
        <v>0</v>
      </c>
      <c r="H57" s="74">
        <f t="shared" si="17"/>
        <v>0</v>
      </c>
      <c r="I57" s="74">
        <f>+ROUND((600/31*D57),0)</f>
        <v>0</v>
      </c>
      <c r="J57" s="75">
        <f t="shared" si="3"/>
        <v>0</v>
      </c>
      <c r="K57" s="52"/>
      <c r="L57" s="73">
        <f>+ROUND((K57/31*D57),0)</f>
        <v>0</v>
      </c>
      <c r="M57" s="74">
        <f t="shared" si="23"/>
        <v>0</v>
      </c>
      <c r="N57" s="74">
        <f t="shared" si="25"/>
        <v>0</v>
      </c>
      <c r="O57" s="74">
        <f>+ROUND((600/31*D57),0)</f>
        <v>0</v>
      </c>
      <c r="P57" s="75">
        <f t="shared" si="5"/>
        <v>0</v>
      </c>
      <c r="Q57" s="74">
        <f t="shared" si="24"/>
        <v>0</v>
      </c>
    </row>
    <row r="58" spans="1:17">
      <c r="A58" s="64"/>
      <c r="B58" s="65" t="s">
        <v>104</v>
      </c>
      <c r="C58" s="66"/>
      <c r="D58" s="53"/>
      <c r="E58" s="54">
        <f>SUM(E46:E57)</f>
        <v>0</v>
      </c>
      <c r="F58" s="76">
        <f t="shared" ref="F58:Q58" si="27">SUM(F46:F57)</f>
        <v>0</v>
      </c>
      <c r="G58" s="76">
        <f t="shared" si="27"/>
        <v>0</v>
      </c>
      <c r="H58" s="76">
        <f t="shared" si="27"/>
        <v>0</v>
      </c>
      <c r="I58" s="76">
        <f t="shared" si="27"/>
        <v>0</v>
      </c>
      <c r="J58" s="76">
        <f t="shared" si="27"/>
        <v>0</v>
      </c>
      <c r="K58" s="54">
        <f t="shared" si="27"/>
        <v>0</v>
      </c>
      <c r="L58" s="76">
        <f t="shared" si="27"/>
        <v>0</v>
      </c>
      <c r="M58" s="76">
        <f t="shared" si="27"/>
        <v>0</v>
      </c>
      <c r="N58" s="76">
        <f t="shared" si="27"/>
        <v>0</v>
      </c>
      <c r="O58" s="76">
        <f t="shared" si="27"/>
        <v>0</v>
      </c>
      <c r="P58" s="76">
        <f t="shared" si="27"/>
        <v>0</v>
      </c>
      <c r="Q58" s="80">
        <f t="shared" si="27"/>
        <v>0</v>
      </c>
    </row>
    <row r="59" spans="1:17">
      <c r="A59" s="58">
        <f>+A57+1</f>
        <v>49</v>
      </c>
      <c r="B59" s="63" t="s">
        <v>55</v>
      </c>
      <c r="C59" s="62">
        <v>0.17</v>
      </c>
      <c r="D59" s="51"/>
      <c r="E59" s="52"/>
      <c r="F59" s="73">
        <f>+ROUND((E59/30*D59),0)</f>
        <v>0</v>
      </c>
      <c r="G59" s="74">
        <f t="shared" si="2"/>
        <v>0</v>
      </c>
      <c r="H59" s="74">
        <f t="shared" si="17"/>
        <v>0</v>
      </c>
      <c r="I59" s="74">
        <f>+ROUND((600/30*D59),0)</f>
        <v>0</v>
      </c>
      <c r="J59" s="75">
        <f t="shared" si="3"/>
        <v>0</v>
      </c>
      <c r="K59" s="52"/>
      <c r="L59" s="73">
        <f>+ROUND((K59/30*D59),0)</f>
        <v>0</v>
      </c>
      <c r="M59" s="74">
        <f t="shared" ref="M59:M70" si="28">+ROUND((L59*C59),0)</f>
        <v>0</v>
      </c>
      <c r="N59" s="74">
        <f>+ROUND((L59*0.08),0)</f>
        <v>0</v>
      </c>
      <c r="O59" s="74">
        <f>+ROUND((600/30*D59),0)</f>
        <v>0</v>
      </c>
      <c r="P59" s="75">
        <f t="shared" si="5"/>
        <v>0</v>
      </c>
      <c r="Q59" s="74">
        <f t="shared" ref="Q59:Q70" si="29">+J59-P59</f>
        <v>0</v>
      </c>
    </row>
    <row r="60" spans="1:17">
      <c r="A60" s="58">
        <f t="shared" si="6"/>
        <v>50</v>
      </c>
      <c r="B60" s="61" t="s">
        <v>54</v>
      </c>
      <c r="C60" s="62">
        <v>0.17</v>
      </c>
      <c r="D60" s="51"/>
      <c r="E60" s="52"/>
      <c r="F60" s="73">
        <f>+ROUND((E60/31*D60),0)</f>
        <v>0</v>
      </c>
      <c r="G60" s="74">
        <f t="shared" si="2"/>
        <v>0</v>
      </c>
      <c r="H60" s="74">
        <f t="shared" si="17"/>
        <v>0</v>
      </c>
      <c r="I60" s="74">
        <f>+ROUND((600/31*D60),0)</f>
        <v>0</v>
      </c>
      <c r="J60" s="75">
        <f t="shared" si="3"/>
        <v>0</v>
      </c>
      <c r="K60" s="52"/>
      <c r="L60" s="73">
        <f>+ROUND((K60/31*D60),0)</f>
        <v>0</v>
      </c>
      <c r="M60" s="74">
        <f t="shared" si="28"/>
        <v>0</v>
      </c>
      <c r="N60" s="74">
        <f t="shared" ref="N60:N70" si="30">+ROUND((L60*0.08),0)</f>
        <v>0</v>
      </c>
      <c r="O60" s="74">
        <f>+ROUND((600/31*D60),0)</f>
        <v>0</v>
      </c>
      <c r="P60" s="75">
        <f t="shared" si="5"/>
        <v>0</v>
      </c>
      <c r="Q60" s="74">
        <f t="shared" si="29"/>
        <v>0</v>
      </c>
    </row>
    <row r="61" spans="1:17">
      <c r="A61" s="58">
        <f t="shared" si="6"/>
        <v>51</v>
      </c>
      <c r="B61" s="61" t="s">
        <v>56</v>
      </c>
      <c r="C61" s="62">
        <v>0.17</v>
      </c>
      <c r="D61" s="51"/>
      <c r="E61" s="52"/>
      <c r="F61" s="73">
        <f>+ROUND((E61/30*D61),0)</f>
        <v>0</v>
      </c>
      <c r="G61" s="74">
        <f t="shared" si="2"/>
        <v>0</v>
      </c>
      <c r="H61" s="74">
        <f t="shared" si="17"/>
        <v>0</v>
      </c>
      <c r="I61" s="74">
        <f t="shared" ref="I61:I66" si="31">+ROUND((600/30*D61),0)</f>
        <v>0</v>
      </c>
      <c r="J61" s="75">
        <f t="shared" si="3"/>
        <v>0</v>
      </c>
      <c r="K61" s="52"/>
      <c r="L61" s="73">
        <f>+ROUND((K61/30*D61),0)</f>
        <v>0</v>
      </c>
      <c r="M61" s="74">
        <f t="shared" si="28"/>
        <v>0</v>
      </c>
      <c r="N61" s="74">
        <f t="shared" si="30"/>
        <v>0</v>
      </c>
      <c r="O61" s="74">
        <f>+ROUND((600/30*D61),0)</f>
        <v>0</v>
      </c>
      <c r="P61" s="75">
        <f t="shared" si="5"/>
        <v>0</v>
      </c>
      <c r="Q61" s="74">
        <f t="shared" si="29"/>
        <v>0</v>
      </c>
    </row>
    <row r="62" spans="1:17">
      <c r="A62" s="58">
        <f t="shared" si="6"/>
        <v>52</v>
      </c>
      <c r="B62" s="59" t="s">
        <v>57</v>
      </c>
      <c r="C62" s="60">
        <v>0.17</v>
      </c>
      <c r="D62" s="51"/>
      <c r="E62" s="52"/>
      <c r="F62" s="73">
        <f>+ROUND((E62/31*D62),0)</f>
        <v>0</v>
      </c>
      <c r="G62" s="74">
        <f t="shared" si="2"/>
        <v>0</v>
      </c>
      <c r="H62" s="74">
        <f t="shared" si="17"/>
        <v>0</v>
      </c>
      <c r="I62" s="74">
        <f>+ROUND((600/31*D62),0)</f>
        <v>0</v>
      </c>
      <c r="J62" s="75">
        <f t="shared" si="3"/>
        <v>0</v>
      </c>
      <c r="K62" s="52"/>
      <c r="L62" s="73">
        <f>+ROUND((K62/31*D62),0)</f>
        <v>0</v>
      </c>
      <c r="M62" s="74">
        <f t="shared" si="28"/>
        <v>0</v>
      </c>
      <c r="N62" s="74">
        <f t="shared" si="30"/>
        <v>0</v>
      </c>
      <c r="O62" s="74">
        <f>+ROUND((600/31*D62),0)</f>
        <v>0</v>
      </c>
      <c r="P62" s="75">
        <f t="shared" si="5"/>
        <v>0</v>
      </c>
      <c r="Q62" s="74">
        <f t="shared" si="29"/>
        <v>0</v>
      </c>
    </row>
    <row r="63" spans="1:17">
      <c r="A63" s="58">
        <f t="shared" si="6"/>
        <v>53</v>
      </c>
      <c r="B63" s="61" t="s">
        <v>58</v>
      </c>
      <c r="C63" s="62">
        <v>0.17</v>
      </c>
      <c r="D63" s="51"/>
      <c r="E63" s="52"/>
      <c r="F63" s="73">
        <f>+ROUND((E63/31*D63),0)</f>
        <v>0</v>
      </c>
      <c r="G63" s="74">
        <f t="shared" si="2"/>
        <v>0</v>
      </c>
      <c r="H63" s="74">
        <f t="shared" si="17"/>
        <v>0</v>
      </c>
      <c r="I63" s="74">
        <f>+ROUND((600/31*D63),0)</f>
        <v>0</v>
      </c>
      <c r="J63" s="75">
        <f t="shared" si="3"/>
        <v>0</v>
      </c>
      <c r="K63" s="52"/>
      <c r="L63" s="73">
        <f>+ROUND((K63/31*D63),0)</f>
        <v>0</v>
      </c>
      <c r="M63" s="74">
        <f t="shared" si="28"/>
        <v>0</v>
      </c>
      <c r="N63" s="74">
        <f t="shared" si="30"/>
        <v>0</v>
      </c>
      <c r="O63" s="74">
        <f>+ROUND((600/31*D63),0)</f>
        <v>0</v>
      </c>
      <c r="P63" s="75">
        <f t="shared" si="5"/>
        <v>0</v>
      </c>
      <c r="Q63" s="74">
        <f t="shared" si="29"/>
        <v>0</v>
      </c>
    </row>
    <row r="64" spans="1:17">
      <c r="A64" s="58">
        <f t="shared" si="6"/>
        <v>54</v>
      </c>
      <c r="B64" s="61" t="s">
        <v>59</v>
      </c>
      <c r="C64" s="62">
        <v>0.17</v>
      </c>
      <c r="D64" s="51"/>
      <c r="E64" s="52"/>
      <c r="F64" s="73">
        <f>+ROUND((E64/30*D64),0)</f>
        <v>0</v>
      </c>
      <c r="G64" s="74">
        <f t="shared" si="2"/>
        <v>0</v>
      </c>
      <c r="H64" s="74">
        <f t="shared" si="17"/>
        <v>0</v>
      </c>
      <c r="I64" s="74">
        <f t="shared" si="31"/>
        <v>0</v>
      </c>
      <c r="J64" s="75">
        <f t="shared" si="3"/>
        <v>0</v>
      </c>
      <c r="K64" s="52"/>
      <c r="L64" s="73">
        <f>+ROUND((K64/30*D64),0)</f>
        <v>0</v>
      </c>
      <c r="M64" s="74">
        <f t="shared" si="28"/>
        <v>0</v>
      </c>
      <c r="N64" s="74">
        <f t="shared" si="30"/>
        <v>0</v>
      </c>
      <c r="O64" s="74">
        <f>+ROUND((600/30*D64),0)</f>
        <v>0</v>
      </c>
      <c r="P64" s="75">
        <f t="shared" si="5"/>
        <v>0</v>
      </c>
      <c r="Q64" s="74">
        <f t="shared" si="29"/>
        <v>0</v>
      </c>
    </row>
    <row r="65" spans="1:17">
      <c r="A65" s="58">
        <f t="shared" si="6"/>
        <v>55</v>
      </c>
      <c r="B65" s="61" t="s">
        <v>60</v>
      </c>
      <c r="C65" s="62">
        <v>0.17</v>
      </c>
      <c r="D65" s="51"/>
      <c r="E65" s="52"/>
      <c r="F65" s="73">
        <f t="shared" ref="F65:F70" si="32">+ROUND((E65/31*D65),0)</f>
        <v>0</v>
      </c>
      <c r="G65" s="74">
        <f t="shared" si="2"/>
        <v>0</v>
      </c>
      <c r="H65" s="74">
        <f t="shared" si="17"/>
        <v>0</v>
      </c>
      <c r="I65" s="74">
        <f>+ROUND((600/31*D65),0)</f>
        <v>0</v>
      </c>
      <c r="J65" s="75">
        <f t="shared" si="3"/>
        <v>0</v>
      </c>
      <c r="K65" s="52"/>
      <c r="L65" s="73">
        <f>+ROUND((K65/31*D65),0)</f>
        <v>0</v>
      </c>
      <c r="M65" s="74">
        <f t="shared" si="28"/>
        <v>0</v>
      </c>
      <c r="N65" s="74">
        <f t="shared" si="30"/>
        <v>0</v>
      </c>
      <c r="O65" s="74">
        <f>+ROUND((600/31*D65),0)</f>
        <v>0</v>
      </c>
      <c r="P65" s="75">
        <f t="shared" si="5"/>
        <v>0</v>
      </c>
      <c r="Q65" s="74">
        <f t="shared" si="29"/>
        <v>0</v>
      </c>
    </row>
    <row r="66" spans="1:17">
      <c r="A66" s="58">
        <f t="shared" si="6"/>
        <v>56</v>
      </c>
      <c r="B66" s="61" t="s">
        <v>61</v>
      </c>
      <c r="C66" s="62">
        <v>0.17</v>
      </c>
      <c r="D66" s="51"/>
      <c r="E66" s="52"/>
      <c r="F66" s="73">
        <f>+ROUND((E66/30*D66),0)</f>
        <v>0</v>
      </c>
      <c r="G66" s="74">
        <f t="shared" si="2"/>
        <v>0</v>
      </c>
      <c r="H66" s="74">
        <f t="shared" si="17"/>
        <v>0</v>
      </c>
      <c r="I66" s="74">
        <f t="shared" si="31"/>
        <v>0</v>
      </c>
      <c r="J66" s="75">
        <f t="shared" si="3"/>
        <v>0</v>
      </c>
      <c r="K66" s="52"/>
      <c r="L66" s="73">
        <f>+ROUND((K66/30*D66),0)</f>
        <v>0</v>
      </c>
      <c r="M66" s="74">
        <f t="shared" si="28"/>
        <v>0</v>
      </c>
      <c r="N66" s="74">
        <f t="shared" si="30"/>
        <v>0</v>
      </c>
      <c r="O66" s="74">
        <f>+ROUND((600/30*D66),0)</f>
        <v>0</v>
      </c>
      <c r="P66" s="75">
        <f t="shared" si="5"/>
        <v>0</v>
      </c>
      <c r="Q66" s="74">
        <f t="shared" si="29"/>
        <v>0</v>
      </c>
    </row>
    <row r="67" spans="1:17">
      <c r="A67" s="58">
        <f t="shared" si="6"/>
        <v>57</v>
      </c>
      <c r="B67" s="61" t="s">
        <v>62</v>
      </c>
      <c r="C67" s="62">
        <v>0.17</v>
      </c>
      <c r="D67" s="51"/>
      <c r="E67" s="52"/>
      <c r="F67" s="73">
        <f t="shared" si="32"/>
        <v>0</v>
      </c>
      <c r="G67" s="74">
        <f t="shared" si="2"/>
        <v>0</v>
      </c>
      <c r="H67" s="74">
        <f t="shared" si="17"/>
        <v>0</v>
      </c>
      <c r="I67" s="74">
        <f>+ROUND((600/31*D67),0)</f>
        <v>0</v>
      </c>
      <c r="J67" s="75">
        <f t="shared" si="3"/>
        <v>0</v>
      </c>
      <c r="K67" s="52"/>
      <c r="L67" s="73">
        <f>+ROUND((K67/31*D67),0)</f>
        <v>0</v>
      </c>
      <c r="M67" s="74">
        <f t="shared" si="28"/>
        <v>0</v>
      </c>
      <c r="N67" s="74">
        <f t="shared" si="30"/>
        <v>0</v>
      </c>
      <c r="O67" s="74">
        <f>+ROUND((600/31*D67),0)</f>
        <v>0</v>
      </c>
      <c r="P67" s="75">
        <f t="shared" si="5"/>
        <v>0</v>
      </c>
      <c r="Q67" s="74">
        <f t="shared" si="29"/>
        <v>0</v>
      </c>
    </row>
    <row r="68" spans="1:17">
      <c r="A68" s="58">
        <f t="shared" si="6"/>
        <v>58</v>
      </c>
      <c r="B68" s="59" t="s">
        <v>63</v>
      </c>
      <c r="C68" s="60">
        <v>0.17</v>
      </c>
      <c r="D68" s="51"/>
      <c r="E68" s="52"/>
      <c r="F68" s="73">
        <f>+ROUND((E68/31*D68),0)</f>
        <v>0</v>
      </c>
      <c r="G68" s="74">
        <f t="shared" si="2"/>
        <v>0</v>
      </c>
      <c r="H68" s="74">
        <f t="shared" si="17"/>
        <v>0</v>
      </c>
      <c r="I68" s="74">
        <f>+ROUND((600/31*D68),0)</f>
        <v>0</v>
      </c>
      <c r="J68" s="75">
        <f t="shared" si="3"/>
        <v>0</v>
      </c>
      <c r="K68" s="52"/>
      <c r="L68" s="73">
        <f>+ROUND((K68/31*D68),0)</f>
        <v>0</v>
      </c>
      <c r="M68" s="74">
        <f t="shared" si="28"/>
        <v>0</v>
      </c>
      <c r="N68" s="74">
        <f t="shared" si="30"/>
        <v>0</v>
      </c>
      <c r="O68" s="74">
        <f>+ROUND((600/31*D68),0)</f>
        <v>0</v>
      </c>
      <c r="P68" s="75">
        <f t="shared" si="5"/>
        <v>0</v>
      </c>
      <c r="Q68" s="74">
        <f t="shared" si="29"/>
        <v>0</v>
      </c>
    </row>
    <row r="69" spans="1:17">
      <c r="A69" s="58">
        <f t="shared" si="6"/>
        <v>59</v>
      </c>
      <c r="B69" s="61" t="s">
        <v>64</v>
      </c>
      <c r="C69" s="62">
        <v>0.17</v>
      </c>
      <c r="D69" s="51"/>
      <c r="E69" s="52"/>
      <c r="F69" s="73">
        <f>+ROUND((E69/28*D69),0)</f>
        <v>0</v>
      </c>
      <c r="G69" s="74">
        <f t="shared" si="2"/>
        <v>0</v>
      </c>
      <c r="H69" s="74">
        <f t="shared" si="17"/>
        <v>0</v>
      </c>
      <c r="I69" s="74">
        <f>+ROUND((600/28*D69),0)</f>
        <v>0</v>
      </c>
      <c r="J69" s="75">
        <f t="shared" si="3"/>
        <v>0</v>
      </c>
      <c r="K69" s="52"/>
      <c r="L69" s="73">
        <f>+ROUND((K69/28*D69),0)</f>
        <v>0</v>
      </c>
      <c r="M69" s="74">
        <f t="shared" si="28"/>
        <v>0</v>
      </c>
      <c r="N69" s="74">
        <f t="shared" si="30"/>
        <v>0</v>
      </c>
      <c r="O69" s="74">
        <f>+ROUND((600/28*D69),0)</f>
        <v>0</v>
      </c>
      <c r="P69" s="75">
        <f t="shared" si="5"/>
        <v>0</v>
      </c>
      <c r="Q69" s="74">
        <f t="shared" si="29"/>
        <v>0</v>
      </c>
    </row>
    <row r="70" spans="1:17">
      <c r="A70" s="58">
        <f t="shared" si="6"/>
        <v>60</v>
      </c>
      <c r="B70" s="63" t="s">
        <v>65</v>
      </c>
      <c r="C70" s="62">
        <v>0.17</v>
      </c>
      <c r="D70" s="51"/>
      <c r="E70" s="52"/>
      <c r="F70" s="73">
        <f t="shared" si="32"/>
        <v>0</v>
      </c>
      <c r="G70" s="74">
        <f t="shared" si="2"/>
        <v>0</v>
      </c>
      <c r="H70" s="74">
        <f t="shared" si="17"/>
        <v>0</v>
      </c>
      <c r="I70" s="74">
        <f>+ROUND((600/31*D70),0)</f>
        <v>0</v>
      </c>
      <c r="J70" s="75">
        <f t="shared" si="3"/>
        <v>0</v>
      </c>
      <c r="K70" s="52"/>
      <c r="L70" s="73">
        <f>+ROUND((K70/31*D70),0)</f>
        <v>0</v>
      </c>
      <c r="M70" s="74">
        <f t="shared" si="28"/>
        <v>0</v>
      </c>
      <c r="N70" s="74">
        <f t="shared" si="30"/>
        <v>0</v>
      </c>
      <c r="O70" s="74">
        <f>+ROUND((600/31*D70),0)</f>
        <v>0</v>
      </c>
      <c r="P70" s="75">
        <f t="shared" si="5"/>
        <v>0</v>
      </c>
      <c r="Q70" s="74">
        <f t="shared" si="29"/>
        <v>0</v>
      </c>
    </row>
    <row r="71" spans="1:17">
      <c r="A71" s="64"/>
      <c r="B71" s="65" t="s">
        <v>104</v>
      </c>
      <c r="C71" s="66"/>
      <c r="D71" s="53"/>
      <c r="E71" s="54">
        <f t="shared" ref="E71:P71" si="33">SUM(E59:E70)</f>
        <v>0</v>
      </c>
      <c r="F71" s="76">
        <f t="shared" si="33"/>
        <v>0</v>
      </c>
      <c r="G71" s="76">
        <f t="shared" si="33"/>
        <v>0</v>
      </c>
      <c r="H71" s="76">
        <f t="shared" si="33"/>
        <v>0</v>
      </c>
      <c r="I71" s="76">
        <f t="shared" si="33"/>
        <v>0</v>
      </c>
      <c r="J71" s="76">
        <f t="shared" si="33"/>
        <v>0</v>
      </c>
      <c r="K71" s="54">
        <f t="shared" si="33"/>
        <v>0</v>
      </c>
      <c r="L71" s="76">
        <f t="shared" si="33"/>
        <v>0</v>
      </c>
      <c r="M71" s="76">
        <f t="shared" si="33"/>
        <v>0</v>
      </c>
      <c r="N71" s="76">
        <f t="shared" si="33"/>
        <v>0</v>
      </c>
      <c r="O71" s="76">
        <f t="shared" si="33"/>
        <v>0</v>
      </c>
      <c r="P71" s="76">
        <f t="shared" si="33"/>
        <v>0</v>
      </c>
      <c r="Q71" s="80">
        <f t="shared" ref="Q71" si="34">SUM(Q59:Q70)</f>
        <v>0</v>
      </c>
    </row>
    <row r="72" spans="1:17">
      <c r="A72" s="58">
        <f>+A70+1</f>
        <v>61</v>
      </c>
      <c r="B72" s="63" t="s">
        <v>66</v>
      </c>
      <c r="C72" s="62">
        <v>0.17</v>
      </c>
      <c r="D72" s="51"/>
      <c r="E72" s="52"/>
      <c r="F72" s="73">
        <f>+ROUND((E72/30*D72),0)</f>
        <v>0</v>
      </c>
      <c r="G72" s="74">
        <f t="shared" si="2"/>
        <v>0</v>
      </c>
      <c r="H72" s="74">
        <f t="shared" si="17"/>
        <v>0</v>
      </c>
      <c r="I72" s="74">
        <f>+ROUND((600/30*D72),0)</f>
        <v>0</v>
      </c>
      <c r="J72" s="75">
        <f t="shared" ref="J72:J108" si="35">+F72+G72+H72+I72</f>
        <v>0</v>
      </c>
      <c r="K72" s="52"/>
      <c r="L72" s="73">
        <f>+ROUND((K72/30*D72),0)</f>
        <v>0</v>
      </c>
      <c r="M72" s="74">
        <f t="shared" ref="M72:M83" si="36">+ROUND((L72*C72),0)</f>
        <v>0</v>
      </c>
      <c r="N72" s="74">
        <f>+ROUND((L72*0.08),0)</f>
        <v>0</v>
      </c>
      <c r="O72" s="74">
        <f>+ROUND((600/30*D72),0)</f>
        <v>0</v>
      </c>
      <c r="P72" s="75">
        <f t="shared" ref="P72:P108" si="37">+L72+M72+N72+O72</f>
        <v>0</v>
      </c>
      <c r="Q72" s="74">
        <f t="shared" ref="Q72:Q83" si="38">+J72-P72</f>
        <v>0</v>
      </c>
    </row>
    <row r="73" spans="1:17">
      <c r="A73" s="58">
        <f t="shared" ref="A73:A108" si="39">+A72+1</f>
        <v>62</v>
      </c>
      <c r="B73" s="61" t="s">
        <v>67</v>
      </c>
      <c r="C73" s="62">
        <v>0.17</v>
      </c>
      <c r="D73" s="51"/>
      <c r="E73" s="52"/>
      <c r="F73" s="73">
        <f>+ROUND((E73/31*D73),0)</f>
        <v>0</v>
      </c>
      <c r="G73" s="74">
        <f t="shared" ref="G73:G108" si="40">+ROUND((F73*C73),0)</f>
        <v>0</v>
      </c>
      <c r="H73" s="74">
        <f t="shared" si="17"/>
        <v>0</v>
      </c>
      <c r="I73" s="74">
        <f>+ROUND((600/31*D73),0)</f>
        <v>0</v>
      </c>
      <c r="J73" s="75">
        <f t="shared" si="35"/>
        <v>0</v>
      </c>
      <c r="K73" s="52"/>
      <c r="L73" s="73">
        <f>+ROUND((K73/31*D73),0)</f>
        <v>0</v>
      </c>
      <c r="M73" s="74">
        <f t="shared" si="36"/>
        <v>0</v>
      </c>
      <c r="N73" s="74">
        <f t="shared" ref="N73:N83" si="41">+ROUND((L73*0.08),0)</f>
        <v>0</v>
      </c>
      <c r="O73" s="74">
        <f>+ROUND((600/31*D73),0)</f>
        <v>0</v>
      </c>
      <c r="P73" s="75">
        <f t="shared" si="37"/>
        <v>0</v>
      </c>
      <c r="Q73" s="74">
        <f t="shared" si="38"/>
        <v>0</v>
      </c>
    </row>
    <row r="74" spans="1:17">
      <c r="A74" s="58">
        <f t="shared" si="39"/>
        <v>63</v>
      </c>
      <c r="B74" s="61" t="s">
        <v>68</v>
      </c>
      <c r="C74" s="62">
        <v>0.17</v>
      </c>
      <c r="D74" s="51"/>
      <c r="E74" s="52"/>
      <c r="F74" s="73">
        <f>+ROUND((E74/30*D74),0)</f>
        <v>0</v>
      </c>
      <c r="G74" s="74">
        <f t="shared" si="40"/>
        <v>0</v>
      </c>
      <c r="H74" s="74">
        <f t="shared" si="17"/>
        <v>0</v>
      </c>
      <c r="I74" s="74">
        <f t="shared" ref="I74:I79" si="42">+ROUND((600/30*D74),0)</f>
        <v>0</v>
      </c>
      <c r="J74" s="75">
        <f t="shared" si="35"/>
        <v>0</v>
      </c>
      <c r="K74" s="52"/>
      <c r="L74" s="73">
        <f>+ROUND((K74/30*D74),0)</f>
        <v>0</v>
      </c>
      <c r="M74" s="74">
        <f t="shared" si="36"/>
        <v>0</v>
      </c>
      <c r="N74" s="74">
        <f t="shared" si="41"/>
        <v>0</v>
      </c>
      <c r="O74" s="74">
        <f>+ROUND((600/30*D74),0)</f>
        <v>0</v>
      </c>
      <c r="P74" s="75">
        <f t="shared" si="37"/>
        <v>0</v>
      </c>
      <c r="Q74" s="74">
        <f t="shared" si="38"/>
        <v>0</v>
      </c>
    </row>
    <row r="75" spans="1:17">
      <c r="A75" s="58">
        <f t="shared" si="39"/>
        <v>64</v>
      </c>
      <c r="B75" s="59" t="s">
        <v>69</v>
      </c>
      <c r="C75" s="60">
        <v>0.31</v>
      </c>
      <c r="D75" s="51"/>
      <c r="E75" s="52"/>
      <c r="F75" s="73">
        <f>+ROUND((E75/31*D75),0)</f>
        <v>0</v>
      </c>
      <c r="G75" s="74">
        <f t="shared" si="40"/>
        <v>0</v>
      </c>
      <c r="H75" s="74">
        <f t="shared" si="17"/>
        <v>0</v>
      </c>
      <c r="I75" s="74">
        <f>+ROUND((600/31*D75),0)</f>
        <v>0</v>
      </c>
      <c r="J75" s="75">
        <f t="shared" si="35"/>
        <v>0</v>
      </c>
      <c r="K75" s="52"/>
      <c r="L75" s="73">
        <f>+ROUND((K75/31*D75),0)</f>
        <v>0</v>
      </c>
      <c r="M75" s="74">
        <f t="shared" si="36"/>
        <v>0</v>
      </c>
      <c r="N75" s="74">
        <f t="shared" si="41"/>
        <v>0</v>
      </c>
      <c r="O75" s="74">
        <f>+ROUND((600/31*D75),0)</f>
        <v>0</v>
      </c>
      <c r="P75" s="75">
        <f t="shared" si="37"/>
        <v>0</v>
      </c>
      <c r="Q75" s="74">
        <f t="shared" si="38"/>
        <v>0</v>
      </c>
    </row>
    <row r="76" spans="1:17">
      <c r="A76" s="58">
        <f t="shared" si="39"/>
        <v>65</v>
      </c>
      <c r="B76" s="61" t="s">
        <v>70</v>
      </c>
      <c r="C76" s="62">
        <v>0.31</v>
      </c>
      <c r="D76" s="51"/>
      <c r="E76" s="52"/>
      <c r="F76" s="73">
        <f>+ROUND((E76/31*D76),0)</f>
        <v>0</v>
      </c>
      <c r="G76" s="74">
        <f t="shared" si="40"/>
        <v>0</v>
      </c>
      <c r="H76" s="74">
        <f t="shared" si="17"/>
        <v>0</v>
      </c>
      <c r="I76" s="74">
        <f>+ROUND((600/31*D76),0)</f>
        <v>0</v>
      </c>
      <c r="J76" s="75">
        <f t="shared" si="35"/>
        <v>0</v>
      </c>
      <c r="K76" s="52"/>
      <c r="L76" s="73">
        <f>+ROUND((K76/31*D76),0)</f>
        <v>0</v>
      </c>
      <c r="M76" s="74">
        <f t="shared" si="36"/>
        <v>0</v>
      </c>
      <c r="N76" s="74">
        <f t="shared" si="41"/>
        <v>0</v>
      </c>
      <c r="O76" s="74">
        <f>+ROUND((600/31*D76),0)</f>
        <v>0</v>
      </c>
      <c r="P76" s="75">
        <f t="shared" si="37"/>
        <v>0</v>
      </c>
      <c r="Q76" s="74">
        <f t="shared" si="38"/>
        <v>0</v>
      </c>
    </row>
    <row r="77" spans="1:17">
      <c r="A77" s="58">
        <f t="shared" si="39"/>
        <v>66</v>
      </c>
      <c r="B77" s="61" t="s">
        <v>71</v>
      </c>
      <c r="C77" s="62">
        <v>0.31</v>
      </c>
      <c r="D77" s="51"/>
      <c r="E77" s="52"/>
      <c r="F77" s="73">
        <f>+ROUND((E77/30*D77),0)</f>
        <v>0</v>
      </c>
      <c r="G77" s="74">
        <f t="shared" si="40"/>
        <v>0</v>
      </c>
      <c r="H77" s="74">
        <f t="shared" si="17"/>
        <v>0</v>
      </c>
      <c r="I77" s="74">
        <f t="shared" si="42"/>
        <v>0</v>
      </c>
      <c r="J77" s="75">
        <f t="shared" si="35"/>
        <v>0</v>
      </c>
      <c r="K77" s="52"/>
      <c r="L77" s="73">
        <f>+ROUND((K77/30*D77),0)</f>
        <v>0</v>
      </c>
      <c r="M77" s="74">
        <f t="shared" si="36"/>
        <v>0</v>
      </c>
      <c r="N77" s="74">
        <f t="shared" si="41"/>
        <v>0</v>
      </c>
      <c r="O77" s="74">
        <f>+ROUND((600/30*D77),0)</f>
        <v>0</v>
      </c>
      <c r="P77" s="75">
        <f t="shared" si="37"/>
        <v>0</v>
      </c>
      <c r="Q77" s="74">
        <f t="shared" si="38"/>
        <v>0</v>
      </c>
    </row>
    <row r="78" spans="1:17">
      <c r="A78" s="58">
        <f t="shared" si="39"/>
        <v>67</v>
      </c>
      <c r="B78" s="61" t="s">
        <v>72</v>
      </c>
      <c r="C78" s="62">
        <v>0.31</v>
      </c>
      <c r="D78" s="51"/>
      <c r="E78" s="52"/>
      <c r="F78" s="73">
        <f t="shared" ref="F78:F83" si="43">+ROUND((E78/31*D78),0)</f>
        <v>0</v>
      </c>
      <c r="G78" s="74">
        <f t="shared" si="40"/>
        <v>0</v>
      </c>
      <c r="H78" s="74">
        <f t="shared" si="17"/>
        <v>0</v>
      </c>
      <c r="I78" s="74">
        <f>+ROUND((600/31*D78),0)</f>
        <v>0</v>
      </c>
      <c r="J78" s="75">
        <f t="shared" si="35"/>
        <v>0</v>
      </c>
      <c r="K78" s="52"/>
      <c r="L78" s="73">
        <f>+ROUND((K78/31*D78),0)</f>
        <v>0</v>
      </c>
      <c r="M78" s="74">
        <f t="shared" si="36"/>
        <v>0</v>
      </c>
      <c r="N78" s="74">
        <f t="shared" si="41"/>
        <v>0</v>
      </c>
      <c r="O78" s="74">
        <f>+ROUND((600/31*D78),0)</f>
        <v>0</v>
      </c>
      <c r="P78" s="75">
        <f t="shared" si="37"/>
        <v>0</v>
      </c>
      <c r="Q78" s="74">
        <f t="shared" si="38"/>
        <v>0</v>
      </c>
    </row>
    <row r="79" spans="1:17">
      <c r="A79" s="58">
        <f t="shared" si="39"/>
        <v>68</v>
      </c>
      <c r="B79" s="61" t="s">
        <v>73</v>
      </c>
      <c r="C79" s="62">
        <v>0.31</v>
      </c>
      <c r="D79" s="51"/>
      <c r="E79" s="52"/>
      <c r="F79" s="73">
        <f>+ROUND((E79/30*D79),0)</f>
        <v>0</v>
      </c>
      <c r="G79" s="74">
        <f t="shared" si="40"/>
        <v>0</v>
      </c>
      <c r="H79" s="74">
        <f t="shared" si="17"/>
        <v>0</v>
      </c>
      <c r="I79" s="74">
        <f t="shared" si="42"/>
        <v>0</v>
      </c>
      <c r="J79" s="75">
        <f t="shared" si="35"/>
        <v>0</v>
      </c>
      <c r="K79" s="52"/>
      <c r="L79" s="73">
        <f>+ROUND((K79/30*D79),0)</f>
        <v>0</v>
      </c>
      <c r="M79" s="74">
        <f t="shared" si="36"/>
        <v>0</v>
      </c>
      <c r="N79" s="74">
        <f t="shared" si="41"/>
        <v>0</v>
      </c>
      <c r="O79" s="74">
        <f>+ROUND((600/30*D79),0)</f>
        <v>0</v>
      </c>
      <c r="P79" s="75">
        <f t="shared" si="37"/>
        <v>0</v>
      </c>
      <c r="Q79" s="74">
        <f t="shared" si="38"/>
        <v>0</v>
      </c>
    </row>
    <row r="80" spans="1:17">
      <c r="A80" s="58">
        <f t="shared" si="39"/>
        <v>69</v>
      </c>
      <c r="B80" s="61" t="s">
        <v>74</v>
      </c>
      <c r="C80" s="62">
        <v>0.31</v>
      </c>
      <c r="D80" s="51"/>
      <c r="E80" s="52"/>
      <c r="F80" s="73">
        <f t="shared" si="43"/>
        <v>0</v>
      </c>
      <c r="G80" s="74">
        <f t="shared" si="40"/>
        <v>0</v>
      </c>
      <c r="H80" s="74">
        <f t="shared" si="17"/>
        <v>0</v>
      </c>
      <c r="I80" s="74">
        <f>+ROUND((600/31*D80),0)</f>
        <v>0</v>
      </c>
      <c r="J80" s="75">
        <f t="shared" si="35"/>
        <v>0</v>
      </c>
      <c r="K80" s="52"/>
      <c r="L80" s="73">
        <f>+ROUND((K80/31*D80),0)</f>
        <v>0</v>
      </c>
      <c r="M80" s="74">
        <f t="shared" si="36"/>
        <v>0</v>
      </c>
      <c r="N80" s="74">
        <f t="shared" si="41"/>
        <v>0</v>
      </c>
      <c r="O80" s="74">
        <f>+ROUND((600/31*D80),0)</f>
        <v>0</v>
      </c>
      <c r="P80" s="75">
        <f t="shared" si="37"/>
        <v>0</v>
      </c>
      <c r="Q80" s="74">
        <f t="shared" si="38"/>
        <v>0</v>
      </c>
    </row>
    <row r="81" spans="1:17">
      <c r="A81" s="58">
        <f t="shared" si="39"/>
        <v>70</v>
      </c>
      <c r="B81" s="59" t="s">
        <v>75</v>
      </c>
      <c r="C81" s="60">
        <v>0.34</v>
      </c>
      <c r="D81" s="51"/>
      <c r="E81" s="52"/>
      <c r="F81" s="73">
        <f>+ROUND((E81/30*D81),0)</f>
        <v>0</v>
      </c>
      <c r="G81" s="74">
        <f t="shared" si="40"/>
        <v>0</v>
      </c>
      <c r="H81" s="74">
        <f t="shared" si="17"/>
        <v>0</v>
      </c>
      <c r="I81" s="74">
        <f>+ROUND((600/31*D81),0)</f>
        <v>0</v>
      </c>
      <c r="J81" s="75">
        <f t="shared" si="35"/>
        <v>0</v>
      </c>
      <c r="K81" s="52"/>
      <c r="L81" s="73">
        <f>+ROUND((K81/30*D81),0)</f>
        <v>0</v>
      </c>
      <c r="M81" s="74">
        <f t="shared" si="36"/>
        <v>0</v>
      </c>
      <c r="N81" s="74">
        <f t="shared" si="41"/>
        <v>0</v>
      </c>
      <c r="O81" s="74">
        <f>+ROUND((600/31*D81),0)</f>
        <v>0</v>
      </c>
      <c r="P81" s="75">
        <f t="shared" si="37"/>
        <v>0</v>
      </c>
      <c r="Q81" s="74">
        <f t="shared" si="38"/>
        <v>0</v>
      </c>
    </row>
    <row r="82" spans="1:17">
      <c r="A82" s="58">
        <f t="shared" si="39"/>
        <v>71</v>
      </c>
      <c r="B82" s="61" t="s">
        <v>76</v>
      </c>
      <c r="C82" s="62">
        <v>0.34</v>
      </c>
      <c r="D82" s="51"/>
      <c r="E82" s="52"/>
      <c r="F82" s="73">
        <f>+ROUND((E82/28*D82),0)</f>
        <v>0</v>
      </c>
      <c r="G82" s="74">
        <f t="shared" si="40"/>
        <v>0</v>
      </c>
      <c r="H82" s="74">
        <f t="shared" si="17"/>
        <v>0</v>
      </c>
      <c r="I82" s="74">
        <f>+ROUND((600/28*D82),0)</f>
        <v>0</v>
      </c>
      <c r="J82" s="75">
        <f t="shared" si="35"/>
        <v>0</v>
      </c>
      <c r="K82" s="52"/>
      <c r="L82" s="73">
        <f>+ROUND((K82/28*D82),0)</f>
        <v>0</v>
      </c>
      <c r="M82" s="74">
        <f t="shared" si="36"/>
        <v>0</v>
      </c>
      <c r="N82" s="74">
        <f t="shared" si="41"/>
        <v>0</v>
      </c>
      <c r="O82" s="74">
        <f>+ROUND((600/28*D82),0)</f>
        <v>0</v>
      </c>
      <c r="P82" s="75">
        <f t="shared" si="37"/>
        <v>0</v>
      </c>
      <c r="Q82" s="74">
        <f t="shared" si="38"/>
        <v>0</v>
      </c>
    </row>
    <row r="83" spans="1:17">
      <c r="A83" s="58">
        <f t="shared" si="39"/>
        <v>72</v>
      </c>
      <c r="B83" s="63" t="s">
        <v>77</v>
      </c>
      <c r="C83" s="62">
        <v>0.34</v>
      </c>
      <c r="D83" s="51"/>
      <c r="E83" s="52"/>
      <c r="F83" s="73">
        <f t="shared" si="43"/>
        <v>0</v>
      </c>
      <c r="G83" s="74">
        <f t="shared" si="40"/>
        <v>0</v>
      </c>
      <c r="H83" s="74">
        <f t="shared" si="17"/>
        <v>0</v>
      </c>
      <c r="I83" s="74">
        <f>+ROUND((600/31*D83),0)</f>
        <v>0</v>
      </c>
      <c r="J83" s="75">
        <f t="shared" si="35"/>
        <v>0</v>
      </c>
      <c r="K83" s="52"/>
      <c r="L83" s="73">
        <f>+ROUND((K83/31*D83),0)</f>
        <v>0</v>
      </c>
      <c r="M83" s="74">
        <f t="shared" si="36"/>
        <v>0</v>
      </c>
      <c r="N83" s="74">
        <f t="shared" si="41"/>
        <v>0</v>
      </c>
      <c r="O83" s="74">
        <f>+ROUND((600/31*D83),0)</f>
        <v>0</v>
      </c>
      <c r="P83" s="75">
        <f t="shared" si="37"/>
        <v>0</v>
      </c>
      <c r="Q83" s="74">
        <f t="shared" si="38"/>
        <v>0</v>
      </c>
    </row>
    <row r="84" spans="1:17">
      <c r="A84" s="64"/>
      <c r="B84" s="65" t="s">
        <v>104</v>
      </c>
      <c r="C84" s="66"/>
      <c r="D84" s="53"/>
      <c r="E84" s="54">
        <f>SUM(E72:E83)</f>
        <v>0</v>
      </c>
      <c r="F84" s="76">
        <f t="shared" ref="F84:Q84" si="44">SUM(F72:F83)</f>
        <v>0</v>
      </c>
      <c r="G84" s="76">
        <f t="shared" si="44"/>
        <v>0</v>
      </c>
      <c r="H84" s="76">
        <f t="shared" si="44"/>
        <v>0</v>
      </c>
      <c r="I84" s="76">
        <f t="shared" si="44"/>
        <v>0</v>
      </c>
      <c r="J84" s="76">
        <f t="shared" si="44"/>
        <v>0</v>
      </c>
      <c r="K84" s="54">
        <f t="shared" si="44"/>
        <v>0</v>
      </c>
      <c r="L84" s="76">
        <f t="shared" si="44"/>
        <v>0</v>
      </c>
      <c r="M84" s="76">
        <f t="shared" si="44"/>
        <v>0</v>
      </c>
      <c r="N84" s="76">
        <f t="shared" si="44"/>
        <v>0</v>
      </c>
      <c r="O84" s="76">
        <f t="shared" si="44"/>
        <v>0</v>
      </c>
      <c r="P84" s="76">
        <f t="shared" si="44"/>
        <v>0</v>
      </c>
      <c r="Q84" s="80">
        <f t="shared" si="44"/>
        <v>0</v>
      </c>
    </row>
    <row r="85" spans="1:17">
      <c r="A85" s="58">
        <f>+A83+1</f>
        <v>73</v>
      </c>
      <c r="B85" s="63" t="s">
        <v>78</v>
      </c>
      <c r="C85" s="62">
        <v>0.34</v>
      </c>
      <c r="D85" s="51"/>
      <c r="E85" s="52"/>
      <c r="F85" s="73">
        <f>+ROUND((E85/30*D85),0)</f>
        <v>0</v>
      </c>
      <c r="G85" s="74">
        <f t="shared" si="40"/>
        <v>0</v>
      </c>
      <c r="H85" s="74">
        <f t="shared" si="17"/>
        <v>0</v>
      </c>
      <c r="I85" s="74">
        <f t="shared" ref="I85" si="45">+ROUND((600/30*D85),0)</f>
        <v>0</v>
      </c>
      <c r="J85" s="75">
        <f t="shared" si="35"/>
        <v>0</v>
      </c>
      <c r="K85" s="52"/>
      <c r="L85" s="73">
        <f>+ROUND((K85/30*D85),0)</f>
        <v>0</v>
      </c>
      <c r="M85" s="74">
        <f t="shared" ref="M85:M96" si="46">+ROUND((L85*C85),0)</f>
        <v>0</v>
      </c>
      <c r="N85" s="74">
        <f>+ROUND((L85*0.08),0)</f>
        <v>0</v>
      </c>
      <c r="O85" s="74">
        <f>+ROUND((600/30*D85),0)</f>
        <v>0</v>
      </c>
      <c r="P85" s="75">
        <f t="shared" si="37"/>
        <v>0</v>
      </c>
      <c r="Q85" s="74">
        <f t="shared" ref="Q85:Q96" si="47">+J85-P85</f>
        <v>0</v>
      </c>
    </row>
    <row r="86" spans="1:17">
      <c r="A86" s="58">
        <f t="shared" si="39"/>
        <v>74</v>
      </c>
      <c r="B86" s="61" t="s">
        <v>79</v>
      </c>
      <c r="C86" s="62">
        <v>0.34</v>
      </c>
      <c r="D86" s="51"/>
      <c r="E86" s="52"/>
      <c r="F86" s="73">
        <f>+ROUND((E86/31*D86),0)</f>
        <v>0</v>
      </c>
      <c r="G86" s="74">
        <f t="shared" si="40"/>
        <v>0</v>
      </c>
      <c r="H86" s="74">
        <f t="shared" si="17"/>
        <v>0</v>
      </c>
      <c r="I86" s="74">
        <f t="shared" ref="I86" si="48">+ROUND((600/31*D86),0)</f>
        <v>0</v>
      </c>
      <c r="J86" s="75">
        <f t="shared" si="35"/>
        <v>0</v>
      </c>
      <c r="K86" s="52"/>
      <c r="L86" s="73">
        <f>+ROUND((K86/31*D86),0)</f>
        <v>0</v>
      </c>
      <c r="M86" s="74">
        <f t="shared" si="46"/>
        <v>0</v>
      </c>
      <c r="N86" s="74">
        <f t="shared" ref="N86:N96" si="49">+ROUND((L86*0.08),0)</f>
        <v>0</v>
      </c>
      <c r="O86" s="74">
        <f>+ROUND((600/31*D86),0)</f>
        <v>0</v>
      </c>
      <c r="P86" s="75">
        <f t="shared" si="37"/>
        <v>0</v>
      </c>
      <c r="Q86" s="74">
        <f t="shared" si="47"/>
        <v>0</v>
      </c>
    </row>
    <row r="87" spans="1:17">
      <c r="A87" s="58">
        <f t="shared" si="39"/>
        <v>75</v>
      </c>
      <c r="B87" s="61" t="s">
        <v>80</v>
      </c>
      <c r="C87" s="62">
        <v>0.34</v>
      </c>
      <c r="D87" s="51"/>
      <c r="E87" s="52"/>
      <c r="F87" s="73">
        <f>+ROUND((E87/30*D87),0)</f>
        <v>0</v>
      </c>
      <c r="G87" s="74">
        <f t="shared" si="40"/>
        <v>0</v>
      </c>
      <c r="H87" s="74">
        <f t="shared" si="17"/>
        <v>0</v>
      </c>
      <c r="I87" s="74">
        <f t="shared" ref="I87:I92" si="50">+ROUND((600/30*D87),0)</f>
        <v>0</v>
      </c>
      <c r="J87" s="75">
        <f t="shared" si="35"/>
        <v>0</v>
      </c>
      <c r="K87" s="52"/>
      <c r="L87" s="73">
        <f>+ROUND((K87/30*D87),0)</f>
        <v>0</v>
      </c>
      <c r="M87" s="74">
        <f t="shared" si="46"/>
        <v>0</v>
      </c>
      <c r="N87" s="74">
        <f t="shared" si="49"/>
        <v>0</v>
      </c>
      <c r="O87" s="74">
        <f>+ROUND((600/30*D87),0)</f>
        <v>0</v>
      </c>
      <c r="P87" s="75">
        <f t="shared" si="37"/>
        <v>0</v>
      </c>
      <c r="Q87" s="74">
        <f t="shared" si="47"/>
        <v>0</v>
      </c>
    </row>
    <row r="88" spans="1:17">
      <c r="A88" s="58">
        <f t="shared" si="39"/>
        <v>76</v>
      </c>
      <c r="B88" s="59" t="s">
        <v>81</v>
      </c>
      <c r="C88" s="60">
        <v>0.38</v>
      </c>
      <c r="D88" s="51"/>
      <c r="E88" s="52"/>
      <c r="F88" s="73">
        <f>+ROUND((E88/31*D88),0)</f>
        <v>0</v>
      </c>
      <c r="G88" s="74">
        <f t="shared" si="40"/>
        <v>0</v>
      </c>
      <c r="H88" s="74">
        <f t="shared" si="17"/>
        <v>0</v>
      </c>
      <c r="I88" s="74">
        <f t="shared" ref="I88:I89" si="51">+ROUND((600/31*D88),0)</f>
        <v>0</v>
      </c>
      <c r="J88" s="75">
        <f t="shared" si="35"/>
        <v>0</v>
      </c>
      <c r="K88" s="52"/>
      <c r="L88" s="73">
        <f>+ROUND((K88/31*D88),0)</f>
        <v>0</v>
      </c>
      <c r="M88" s="74">
        <f t="shared" si="46"/>
        <v>0</v>
      </c>
      <c r="N88" s="74">
        <f t="shared" si="49"/>
        <v>0</v>
      </c>
      <c r="O88" s="74">
        <f>+ROUND((600/31*D88),0)</f>
        <v>0</v>
      </c>
      <c r="P88" s="75">
        <f t="shared" si="37"/>
        <v>0</v>
      </c>
      <c r="Q88" s="74">
        <f t="shared" si="47"/>
        <v>0</v>
      </c>
    </row>
    <row r="89" spans="1:17">
      <c r="A89" s="58">
        <f t="shared" si="39"/>
        <v>77</v>
      </c>
      <c r="B89" s="61" t="s">
        <v>82</v>
      </c>
      <c r="C89" s="62">
        <v>0.38</v>
      </c>
      <c r="D89" s="51"/>
      <c r="E89" s="52"/>
      <c r="F89" s="73">
        <f>+ROUND((E89/31*D89),0)</f>
        <v>0</v>
      </c>
      <c r="G89" s="74">
        <f t="shared" si="40"/>
        <v>0</v>
      </c>
      <c r="H89" s="74">
        <f t="shared" si="17"/>
        <v>0</v>
      </c>
      <c r="I89" s="74">
        <f t="shared" si="51"/>
        <v>0</v>
      </c>
      <c r="J89" s="75">
        <f t="shared" si="35"/>
        <v>0</v>
      </c>
      <c r="K89" s="52"/>
      <c r="L89" s="73">
        <f>+ROUND((K89/31*D89),0)</f>
        <v>0</v>
      </c>
      <c r="M89" s="74">
        <f t="shared" si="46"/>
        <v>0</v>
      </c>
      <c r="N89" s="74">
        <f t="shared" si="49"/>
        <v>0</v>
      </c>
      <c r="O89" s="74">
        <f>+ROUND((600/31*D89),0)</f>
        <v>0</v>
      </c>
      <c r="P89" s="75">
        <f t="shared" si="37"/>
        <v>0</v>
      </c>
      <c r="Q89" s="74">
        <f t="shared" si="47"/>
        <v>0</v>
      </c>
    </row>
    <row r="90" spans="1:17">
      <c r="A90" s="58">
        <f t="shared" si="39"/>
        <v>78</v>
      </c>
      <c r="B90" s="61" t="s">
        <v>83</v>
      </c>
      <c r="C90" s="62">
        <v>0.38</v>
      </c>
      <c r="D90" s="51"/>
      <c r="E90" s="52"/>
      <c r="F90" s="73">
        <f>+ROUND((E90/30*D90),0)</f>
        <v>0</v>
      </c>
      <c r="G90" s="74">
        <f t="shared" si="40"/>
        <v>0</v>
      </c>
      <c r="H90" s="74">
        <f t="shared" si="17"/>
        <v>0</v>
      </c>
      <c r="I90" s="74">
        <f t="shared" si="50"/>
        <v>0</v>
      </c>
      <c r="J90" s="75">
        <f t="shared" si="35"/>
        <v>0</v>
      </c>
      <c r="K90" s="52"/>
      <c r="L90" s="73">
        <f>+ROUND((K90/30*D90),0)</f>
        <v>0</v>
      </c>
      <c r="M90" s="74">
        <f t="shared" si="46"/>
        <v>0</v>
      </c>
      <c r="N90" s="74">
        <f t="shared" si="49"/>
        <v>0</v>
      </c>
      <c r="O90" s="74">
        <f>+ROUND((600/30*D90),0)</f>
        <v>0</v>
      </c>
      <c r="P90" s="75">
        <f t="shared" si="37"/>
        <v>0</v>
      </c>
      <c r="Q90" s="74">
        <f t="shared" si="47"/>
        <v>0</v>
      </c>
    </row>
    <row r="91" spans="1:17">
      <c r="A91" s="58">
        <f t="shared" si="39"/>
        <v>79</v>
      </c>
      <c r="B91" s="61" t="s">
        <v>84</v>
      </c>
      <c r="C91" s="62">
        <v>0.38</v>
      </c>
      <c r="D91" s="51"/>
      <c r="E91" s="52"/>
      <c r="F91" s="73">
        <f t="shared" ref="F91:F96" si="52">+ROUND((E91/31*D91),0)</f>
        <v>0</v>
      </c>
      <c r="G91" s="74">
        <f t="shared" si="40"/>
        <v>0</v>
      </c>
      <c r="H91" s="74">
        <f t="shared" si="17"/>
        <v>0</v>
      </c>
      <c r="I91" s="74">
        <f t="shared" ref="I91" si="53">+ROUND((600/31*D91),0)</f>
        <v>0</v>
      </c>
      <c r="J91" s="75">
        <f t="shared" si="35"/>
        <v>0</v>
      </c>
      <c r="K91" s="52"/>
      <c r="L91" s="73">
        <f>+ROUND((K91/31*D91),0)</f>
        <v>0</v>
      </c>
      <c r="M91" s="74">
        <f t="shared" si="46"/>
        <v>0</v>
      </c>
      <c r="N91" s="74">
        <f t="shared" si="49"/>
        <v>0</v>
      </c>
      <c r="O91" s="74">
        <f>+ROUND((600/31*D91),0)</f>
        <v>0</v>
      </c>
      <c r="P91" s="75">
        <f t="shared" si="37"/>
        <v>0</v>
      </c>
      <c r="Q91" s="74">
        <f t="shared" si="47"/>
        <v>0</v>
      </c>
    </row>
    <row r="92" spans="1:17">
      <c r="A92" s="58">
        <f t="shared" si="39"/>
        <v>80</v>
      </c>
      <c r="B92" s="61" t="s">
        <v>85</v>
      </c>
      <c r="C92" s="62">
        <v>0.38</v>
      </c>
      <c r="D92" s="51"/>
      <c r="E92" s="52"/>
      <c r="F92" s="73">
        <f>+ROUND((E92/30*D92),0)</f>
        <v>0</v>
      </c>
      <c r="G92" s="74">
        <f t="shared" si="40"/>
        <v>0</v>
      </c>
      <c r="H92" s="74">
        <f t="shared" si="17"/>
        <v>0</v>
      </c>
      <c r="I92" s="74">
        <f t="shared" si="50"/>
        <v>0</v>
      </c>
      <c r="J92" s="75">
        <f t="shared" si="35"/>
        <v>0</v>
      </c>
      <c r="K92" s="52"/>
      <c r="L92" s="73">
        <f>+ROUND((K92/30*D92),0)</f>
        <v>0</v>
      </c>
      <c r="M92" s="74">
        <f t="shared" si="46"/>
        <v>0</v>
      </c>
      <c r="N92" s="74">
        <f t="shared" si="49"/>
        <v>0</v>
      </c>
      <c r="O92" s="74">
        <f>+ROUND((600/30*D92),0)</f>
        <v>0</v>
      </c>
      <c r="P92" s="75">
        <f t="shared" si="37"/>
        <v>0</v>
      </c>
      <c r="Q92" s="74">
        <f t="shared" si="47"/>
        <v>0</v>
      </c>
    </row>
    <row r="93" spans="1:17">
      <c r="A93" s="58">
        <f t="shared" si="39"/>
        <v>81</v>
      </c>
      <c r="B93" s="61" t="s">
        <v>86</v>
      </c>
      <c r="C93" s="62">
        <v>0.38</v>
      </c>
      <c r="D93" s="51"/>
      <c r="E93" s="52"/>
      <c r="F93" s="73">
        <f t="shared" si="52"/>
        <v>0</v>
      </c>
      <c r="G93" s="74">
        <f t="shared" si="40"/>
        <v>0</v>
      </c>
      <c r="H93" s="74">
        <f t="shared" si="17"/>
        <v>0</v>
      </c>
      <c r="I93" s="74">
        <f t="shared" ref="I93:I94" si="54">+ROUND((600/31*D93),0)</f>
        <v>0</v>
      </c>
      <c r="J93" s="75">
        <f t="shared" si="35"/>
        <v>0</v>
      </c>
      <c r="K93" s="52"/>
      <c r="L93" s="73">
        <f>+ROUND((K93/31*D93),0)</f>
        <v>0</v>
      </c>
      <c r="M93" s="74">
        <f t="shared" si="46"/>
        <v>0</v>
      </c>
      <c r="N93" s="74">
        <f t="shared" si="49"/>
        <v>0</v>
      </c>
      <c r="O93" s="74">
        <f>+ROUND((600/31*D93),0)</f>
        <v>0</v>
      </c>
      <c r="P93" s="75">
        <f t="shared" si="37"/>
        <v>0</v>
      </c>
      <c r="Q93" s="74">
        <f t="shared" si="47"/>
        <v>0</v>
      </c>
    </row>
    <row r="94" spans="1:17">
      <c r="A94" s="58">
        <f t="shared" si="39"/>
        <v>82</v>
      </c>
      <c r="B94" s="59" t="s">
        <v>87</v>
      </c>
      <c r="C94" s="60">
        <v>0.42</v>
      </c>
      <c r="D94" s="51"/>
      <c r="E94" s="52"/>
      <c r="F94" s="73">
        <f>+ROUND((E94/31*D94),0)</f>
        <v>0</v>
      </c>
      <c r="G94" s="74">
        <f t="shared" si="40"/>
        <v>0</v>
      </c>
      <c r="H94" s="74">
        <f t="shared" si="17"/>
        <v>0</v>
      </c>
      <c r="I94" s="74">
        <f t="shared" si="54"/>
        <v>0</v>
      </c>
      <c r="J94" s="75">
        <f t="shared" si="35"/>
        <v>0</v>
      </c>
      <c r="K94" s="52"/>
      <c r="L94" s="73">
        <f>+ROUND((K94/31*D94),0)</f>
        <v>0</v>
      </c>
      <c r="M94" s="74">
        <f t="shared" si="46"/>
        <v>0</v>
      </c>
      <c r="N94" s="74">
        <f t="shared" si="49"/>
        <v>0</v>
      </c>
      <c r="O94" s="74">
        <f>+ROUND((600/31*D94),0)</f>
        <v>0</v>
      </c>
      <c r="P94" s="75">
        <f t="shared" si="37"/>
        <v>0</v>
      </c>
      <c r="Q94" s="74">
        <f t="shared" si="47"/>
        <v>0</v>
      </c>
    </row>
    <row r="95" spans="1:17">
      <c r="A95" s="58">
        <f t="shared" si="39"/>
        <v>83</v>
      </c>
      <c r="B95" s="61" t="s">
        <v>88</v>
      </c>
      <c r="C95" s="62">
        <v>0.42</v>
      </c>
      <c r="D95" s="51"/>
      <c r="E95" s="52"/>
      <c r="F95" s="73">
        <f>+ROUND((E95/28*D95),0)</f>
        <v>0</v>
      </c>
      <c r="G95" s="74">
        <f t="shared" si="40"/>
        <v>0</v>
      </c>
      <c r="H95" s="74">
        <f t="shared" si="17"/>
        <v>0</v>
      </c>
      <c r="I95" s="74">
        <f t="shared" ref="I95" si="55">+ROUND((600/28*D95),0)</f>
        <v>0</v>
      </c>
      <c r="J95" s="75">
        <f t="shared" si="35"/>
        <v>0</v>
      </c>
      <c r="K95" s="52"/>
      <c r="L95" s="73">
        <f>+ROUND((K95/28*D95),0)</f>
        <v>0</v>
      </c>
      <c r="M95" s="74">
        <f t="shared" si="46"/>
        <v>0</v>
      </c>
      <c r="N95" s="74">
        <f t="shared" si="49"/>
        <v>0</v>
      </c>
      <c r="O95" s="74">
        <f>+ROUND((600/28*D95),0)</f>
        <v>0</v>
      </c>
      <c r="P95" s="75">
        <f t="shared" si="37"/>
        <v>0</v>
      </c>
      <c r="Q95" s="74">
        <f t="shared" si="47"/>
        <v>0</v>
      </c>
    </row>
    <row r="96" spans="1:17">
      <c r="A96" s="58">
        <f t="shared" si="39"/>
        <v>84</v>
      </c>
      <c r="B96" s="63" t="s">
        <v>89</v>
      </c>
      <c r="C96" s="62">
        <v>0.42</v>
      </c>
      <c r="D96" s="51"/>
      <c r="E96" s="52"/>
      <c r="F96" s="73">
        <f t="shared" si="52"/>
        <v>0</v>
      </c>
      <c r="G96" s="74">
        <f t="shared" si="40"/>
        <v>0</v>
      </c>
      <c r="H96" s="74">
        <f t="shared" si="17"/>
        <v>0</v>
      </c>
      <c r="I96" s="74">
        <f t="shared" ref="I96" si="56">+ROUND((600/31*D96),0)</f>
        <v>0</v>
      </c>
      <c r="J96" s="75">
        <f t="shared" si="35"/>
        <v>0</v>
      </c>
      <c r="K96" s="52"/>
      <c r="L96" s="73">
        <f>+ROUND((K96/31*D96),0)</f>
        <v>0</v>
      </c>
      <c r="M96" s="74">
        <f t="shared" si="46"/>
        <v>0</v>
      </c>
      <c r="N96" s="74">
        <f t="shared" si="49"/>
        <v>0</v>
      </c>
      <c r="O96" s="74">
        <f>+ROUND((600/31*D96),0)</f>
        <v>0</v>
      </c>
      <c r="P96" s="75">
        <f t="shared" si="37"/>
        <v>0</v>
      </c>
      <c r="Q96" s="74">
        <f t="shared" si="47"/>
        <v>0</v>
      </c>
    </row>
    <row r="97" spans="1:17">
      <c r="A97" s="64"/>
      <c r="B97" s="65" t="s">
        <v>104</v>
      </c>
      <c r="C97" s="66"/>
      <c r="D97" s="53"/>
      <c r="E97" s="55">
        <f>SUM(E85:E96)</f>
        <v>0</v>
      </c>
      <c r="F97" s="77">
        <f t="shared" ref="F97:Q97" si="57">SUM(F85:F96)</f>
        <v>0</v>
      </c>
      <c r="G97" s="77">
        <f t="shared" si="57"/>
        <v>0</v>
      </c>
      <c r="H97" s="77">
        <f t="shared" si="57"/>
        <v>0</v>
      </c>
      <c r="I97" s="77">
        <f t="shared" si="57"/>
        <v>0</v>
      </c>
      <c r="J97" s="77">
        <f t="shared" si="57"/>
        <v>0</v>
      </c>
      <c r="K97" s="55">
        <f t="shared" si="57"/>
        <v>0</v>
      </c>
      <c r="L97" s="77">
        <f t="shared" si="57"/>
        <v>0</v>
      </c>
      <c r="M97" s="77">
        <f t="shared" si="57"/>
        <v>0</v>
      </c>
      <c r="N97" s="77">
        <f t="shared" si="57"/>
        <v>0</v>
      </c>
      <c r="O97" s="77">
        <f t="shared" si="57"/>
        <v>0</v>
      </c>
      <c r="P97" s="77">
        <f t="shared" si="57"/>
        <v>0</v>
      </c>
      <c r="Q97" s="81">
        <f t="shared" si="57"/>
        <v>0</v>
      </c>
    </row>
    <row r="98" spans="1:17">
      <c r="A98" s="58">
        <f>+A96+1</f>
        <v>85</v>
      </c>
      <c r="B98" s="63" t="s">
        <v>90</v>
      </c>
      <c r="C98" s="62">
        <v>0.42</v>
      </c>
      <c r="D98" s="51"/>
      <c r="E98" s="52"/>
      <c r="F98" s="73">
        <f>+ROUND((E98/30*D98),0)</f>
        <v>0</v>
      </c>
      <c r="G98" s="74">
        <f t="shared" si="40"/>
        <v>0</v>
      </c>
      <c r="H98" s="74">
        <f t="shared" ref="H98:H108" si="58">+ROUND((F98*0.08),0)</f>
        <v>0</v>
      </c>
      <c r="I98" s="74">
        <f>+ROUND((600/30*D98),0)</f>
        <v>0</v>
      </c>
      <c r="J98" s="75">
        <f t="shared" si="35"/>
        <v>0</v>
      </c>
      <c r="K98" s="52"/>
      <c r="L98" s="73">
        <f>+ROUND((K98/30*D98),0)</f>
        <v>0</v>
      </c>
      <c r="M98" s="74">
        <f t="shared" ref="M98:M108" si="59">+ROUND((L98*C98),0)</f>
        <v>0</v>
      </c>
      <c r="N98" s="74">
        <f>+ROUND((L98*0.08),0)</f>
        <v>0</v>
      </c>
      <c r="O98" s="74">
        <f>+ROUND((600/30*D98),0)</f>
        <v>0</v>
      </c>
      <c r="P98" s="75">
        <f t="shared" si="37"/>
        <v>0</v>
      </c>
      <c r="Q98" s="74">
        <f t="shared" ref="Q98:Q108" si="60">+J98-P98</f>
        <v>0</v>
      </c>
    </row>
    <row r="99" spans="1:17">
      <c r="A99" s="58">
        <f t="shared" si="39"/>
        <v>86</v>
      </c>
      <c r="B99" s="61" t="s">
        <v>91</v>
      </c>
      <c r="C99" s="62">
        <v>0.42</v>
      </c>
      <c r="D99" s="51"/>
      <c r="E99" s="52"/>
      <c r="F99" s="73">
        <f>+ROUND((E99/31*D99),0)</f>
        <v>0</v>
      </c>
      <c r="G99" s="74">
        <f t="shared" si="40"/>
        <v>0</v>
      </c>
      <c r="H99" s="74">
        <f t="shared" si="58"/>
        <v>0</v>
      </c>
      <c r="I99" s="74">
        <f>+ROUND((600/31*D99),0)</f>
        <v>0</v>
      </c>
      <c r="J99" s="75">
        <f t="shared" si="35"/>
        <v>0</v>
      </c>
      <c r="K99" s="52"/>
      <c r="L99" s="73">
        <f>+ROUND((K99/31*D99),0)</f>
        <v>0</v>
      </c>
      <c r="M99" s="74">
        <f t="shared" si="59"/>
        <v>0</v>
      </c>
      <c r="N99" s="74">
        <f t="shared" ref="N99:N108" si="61">+ROUND((L99*0.08),0)</f>
        <v>0</v>
      </c>
      <c r="O99" s="74">
        <f>+ROUND((600/31*D99),0)</f>
        <v>0</v>
      </c>
      <c r="P99" s="75">
        <f t="shared" si="37"/>
        <v>0</v>
      </c>
      <c r="Q99" s="74">
        <f t="shared" si="60"/>
        <v>0</v>
      </c>
    </row>
    <row r="100" spans="1:17">
      <c r="A100" s="58">
        <f t="shared" si="39"/>
        <v>87</v>
      </c>
      <c r="B100" s="67" t="s">
        <v>92</v>
      </c>
      <c r="C100" s="62">
        <v>0.42</v>
      </c>
      <c r="D100" s="51"/>
      <c r="E100" s="52"/>
      <c r="F100" s="74">
        <f>+ROUND((E100/30*D100),0)</f>
        <v>0</v>
      </c>
      <c r="G100" s="74">
        <f t="shared" si="40"/>
        <v>0</v>
      </c>
      <c r="H100" s="74">
        <f t="shared" si="58"/>
        <v>0</v>
      </c>
      <c r="I100" s="74">
        <f>+ROUND((600/30*D100),0)</f>
        <v>0</v>
      </c>
      <c r="J100" s="75">
        <f t="shared" si="35"/>
        <v>0</v>
      </c>
      <c r="K100" s="52"/>
      <c r="L100" s="74">
        <f>+ROUND((K100/30*D100),0)</f>
        <v>0</v>
      </c>
      <c r="M100" s="74">
        <f t="shared" si="59"/>
        <v>0</v>
      </c>
      <c r="N100" s="74">
        <f t="shared" si="61"/>
        <v>0</v>
      </c>
      <c r="O100" s="74">
        <f>+ROUND((600/30*D100),0)</f>
        <v>0</v>
      </c>
      <c r="P100" s="75">
        <f t="shared" si="37"/>
        <v>0</v>
      </c>
      <c r="Q100" s="74">
        <f t="shared" si="60"/>
        <v>0</v>
      </c>
    </row>
    <row r="101" spans="1:17">
      <c r="A101" s="58">
        <f t="shared" si="39"/>
        <v>88</v>
      </c>
      <c r="B101" s="68" t="s">
        <v>107</v>
      </c>
      <c r="C101" s="69">
        <v>0.46</v>
      </c>
      <c r="D101" s="51"/>
      <c r="E101" s="52"/>
      <c r="F101" s="74">
        <f>+ROUND((E101/31*D101),0)</f>
        <v>0</v>
      </c>
      <c r="G101" s="74">
        <f t="shared" si="40"/>
        <v>0</v>
      </c>
      <c r="H101" s="74">
        <f t="shared" si="58"/>
        <v>0</v>
      </c>
      <c r="I101" s="74">
        <f t="shared" ref="I101" si="62">+ROUND((600/31*D101),0)</f>
        <v>0</v>
      </c>
      <c r="J101" s="75">
        <f t="shared" si="35"/>
        <v>0</v>
      </c>
      <c r="K101" s="52"/>
      <c r="L101" s="74">
        <f>+ROUND((K101/31*D101),0)</f>
        <v>0</v>
      </c>
      <c r="M101" s="74">
        <f t="shared" si="59"/>
        <v>0</v>
      </c>
      <c r="N101" s="74">
        <f t="shared" si="61"/>
        <v>0</v>
      </c>
      <c r="O101" s="74">
        <f>+ROUND((600/31*D101),0)</f>
        <v>0</v>
      </c>
      <c r="P101" s="75">
        <f t="shared" si="37"/>
        <v>0</v>
      </c>
      <c r="Q101" s="74">
        <f t="shared" si="60"/>
        <v>0</v>
      </c>
    </row>
    <row r="102" spans="1:17">
      <c r="A102" s="58">
        <f t="shared" si="39"/>
        <v>89</v>
      </c>
      <c r="B102" s="67" t="s">
        <v>108</v>
      </c>
      <c r="C102" s="69">
        <v>0.46</v>
      </c>
      <c r="D102" s="51"/>
      <c r="E102" s="52"/>
      <c r="F102" s="74">
        <f>+ROUND((E102/31*D102),0)</f>
        <v>0</v>
      </c>
      <c r="G102" s="74">
        <f t="shared" si="40"/>
        <v>0</v>
      </c>
      <c r="H102" s="74">
        <f t="shared" si="58"/>
        <v>0</v>
      </c>
      <c r="I102" s="74">
        <f>+ROUND((600/31*D102),0)</f>
        <v>0</v>
      </c>
      <c r="J102" s="75">
        <f t="shared" si="35"/>
        <v>0</v>
      </c>
      <c r="K102" s="52"/>
      <c r="L102" s="74">
        <f>+ROUND((K102/31*D102),0)</f>
        <v>0</v>
      </c>
      <c r="M102" s="74">
        <f t="shared" si="59"/>
        <v>0</v>
      </c>
      <c r="N102" s="74">
        <f t="shared" si="61"/>
        <v>0</v>
      </c>
      <c r="O102" s="74">
        <f>+ROUND((600/31*D102),0)</f>
        <v>0</v>
      </c>
      <c r="P102" s="75">
        <f t="shared" si="37"/>
        <v>0</v>
      </c>
      <c r="Q102" s="74">
        <f t="shared" si="60"/>
        <v>0</v>
      </c>
    </row>
    <row r="103" spans="1:17">
      <c r="A103" s="58">
        <f t="shared" si="39"/>
        <v>90</v>
      </c>
      <c r="B103" s="67" t="s">
        <v>109</v>
      </c>
      <c r="C103" s="69">
        <v>0.46</v>
      </c>
      <c r="D103" s="51"/>
      <c r="E103" s="52"/>
      <c r="F103" s="74">
        <f>+ROUND((E103/30*D103),0)</f>
        <v>0</v>
      </c>
      <c r="G103" s="74">
        <f t="shared" si="40"/>
        <v>0</v>
      </c>
      <c r="H103" s="74">
        <f t="shared" si="58"/>
        <v>0</v>
      </c>
      <c r="I103" s="74">
        <f>+ROUND((600/30*D103),0)</f>
        <v>0</v>
      </c>
      <c r="J103" s="75">
        <f t="shared" si="35"/>
        <v>0</v>
      </c>
      <c r="K103" s="52"/>
      <c r="L103" s="74">
        <f>+ROUND((K103/30*D103),0)</f>
        <v>0</v>
      </c>
      <c r="M103" s="74">
        <f t="shared" si="59"/>
        <v>0</v>
      </c>
      <c r="N103" s="74">
        <f t="shared" si="61"/>
        <v>0</v>
      </c>
      <c r="O103" s="74">
        <f>+ROUND((600/30*D103),0)</f>
        <v>0</v>
      </c>
      <c r="P103" s="75">
        <f t="shared" si="37"/>
        <v>0</v>
      </c>
      <c r="Q103" s="74">
        <f t="shared" si="60"/>
        <v>0</v>
      </c>
    </row>
    <row r="104" spans="1:17">
      <c r="A104" s="58">
        <f t="shared" si="39"/>
        <v>91</v>
      </c>
      <c r="B104" s="67" t="s">
        <v>110</v>
      </c>
      <c r="C104" s="69">
        <v>0.46</v>
      </c>
      <c r="D104" s="51"/>
      <c r="E104" s="52"/>
      <c r="F104" s="74">
        <f>+ROUND((E104/31*D104),0)</f>
        <v>0</v>
      </c>
      <c r="G104" s="74">
        <f t="shared" si="40"/>
        <v>0</v>
      </c>
      <c r="H104" s="74">
        <f t="shared" si="58"/>
        <v>0</v>
      </c>
      <c r="I104" s="74">
        <f>+ROUND((600/31*D104),0)</f>
        <v>0</v>
      </c>
      <c r="J104" s="75">
        <f t="shared" si="35"/>
        <v>0</v>
      </c>
      <c r="K104" s="52"/>
      <c r="L104" s="74">
        <f>+ROUND((K104/31*D104),0)</f>
        <v>0</v>
      </c>
      <c r="M104" s="74">
        <f t="shared" si="59"/>
        <v>0</v>
      </c>
      <c r="N104" s="74">
        <f t="shared" si="61"/>
        <v>0</v>
      </c>
      <c r="O104" s="74">
        <f>+ROUND((600/31*D104),0)</f>
        <v>0</v>
      </c>
      <c r="P104" s="75">
        <f t="shared" si="37"/>
        <v>0</v>
      </c>
      <c r="Q104" s="74">
        <f t="shared" si="60"/>
        <v>0</v>
      </c>
    </row>
    <row r="105" spans="1:17">
      <c r="A105" s="58">
        <f t="shared" si="39"/>
        <v>92</v>
      </c>
      <c r="B105" s="67" t="s">
        <v>111</v>
      </c>
      <c r="C105" s="69">
        <v>0.46</v>
      </c>
      <c r="D105" s="51"/>
      <c r="E105" s="52"/>
      <c r="F105" s="74">
        <f t="shared" ref="F105" si="63">+ROUND((E105/30*D105),0)</f>
        <v>0</v>
      </c>
      <c r="G105" s="74">
        <f t="shared" si="40"/>
        <v>0</v>
      </c>
      <c r="H105" s="74">
        <f t="shared" si="58"/>
        <v>0</v>
      </c>
      <c r="I105" s="74">
        <f>+ROUND((600/30*D105),0)</f>
        <v>0</v>
      </c>
      <c r="J105" s="75">
        <f t="shared" si="35"/>
        <v>0</v>
      </c>
      <c r="K105" s="52"/>
      <c r="L105" s="74">
        <f>+ROUND((K105/30*D105),0)</f>
        <v>0</v>
      </c>
      <c r="M105" s="74">
        <f t="shared" si="59"/>
        <v>0</v>
      </c>
      <c r="N105" s="74">
        <f t="shared" si="61"/>
        <v>0</v>
      </c>
      <c r="O105" s="74">
        <f>+ROUND((600/30*D105),0)</f>
        <v>0</v>
      </c>
      <c r="P105" s="75">
        <f t="shared" si="37"/>
        <v>0</v>
      </c>
      <c r="Q105" s="74">
        <f t="shared" si="60"/>
        <v>0</v>
      </c>
    </row>
    <row r="106" spans="1:17">
      <c r="A106" s="58">
        <f t="shared" si="39"/>
        <v>93</v>
      </c>
      <c r="B106" s="67" t="s">
        <v>112</v>
      </c>
      <c r="C106" s="69">
        <v>0.46</v>
      </c>
      <c r="D106" s="51"/>
      <c r="E106" s="52"/>
      <c r="F106" s="74">
        <f>+ROUND((E106/31*D106),0)</f>
        <v>0</v>
      </c>
      <c r="G106" s="74">
        <f t="shared" si="40"/>
        <v>0</v>
      </c>
      <c r="H106" s="74">
        <f t="shared" si="58"/>
        <v>0</v>
      </c>
      <c r="I106" s="74">
        <f t="shared" ref="I106" si="64">+ROUND((600/31*D106),0)</f>
        <v>0</v>
      </c>
      <c r="J106" s="75">
        <f t="shared" si="35"/>
        <v>0</v>
      </c>
      <c r="K106" s="52"/>
      <c r="L106" s="74">
        <f>+ROUND((K106/31*D106),0)</f>
        <v>0</v>
      </c>
      <c r="M106" s="74">
        <f t="shared" si="59"/>
        <v>0</v>
      </c>
      <c r="N106" s="74">
        <f t="shared" si="61"/>
        <v>0</v>
      </c>
      <c r="O106" s="74">
        <f>+ROUND((600/31*D106),0)</f>
        <v>0</v>
      </c>
      <c r="P106" s="75">
        <f t="shared" si="37"/>
        <v>0</v>
      </c>
      <c r="Q106" s="74">
        <f t="shared" si="60"/>
        <v>0</v>
      </c>
    </row>
    <row r="107" spans="1:17">
      <c r="A107" s="58">
        <f t="shared" si="39"/>
        <v>94</v>
      </c>
      <c r="B107" s="67" t="s">
        <v>113</v>
      </c>
      <c r="C107" s="70">
        <v>0.5</v>
      </c>
      <c r="D107" s="51"/>
      <c r="E107" s="52"/>
      <c r="F107" s="74">
        <f>+ROUND((E107/31*D107),0)</f>
        <v>0</v>
      </c>
      <c r="G107" s="74">
        <f t="shared" si="40"/>
        <v>0</v>
      </c>
      <c r="H107" s="74">
        <f t="shared" si="58"/>
        <v>0</v>
      </c>
      <c r="I107" s="74">
        <f>+ROUND((600/31*D107),0)</f>
        <v>0</v>
      </c>
      <c r="J107" s="75">
        <f t="shared" si="35"/>
        <v>0</v>
      </c>
      <c r="K107" s="52"/>
      <c r="L107" s="74">
        <f>+ROUND((K107/31*D107),0)</f>
        <v>0</v>
      </c>
      <c r="M107" s="74">
        <f t="shared" si="59"/>
        <v>0</v>
      </c>
      <c r="N107" s="74">
        <f t="shared" si="61"/>
        <v>0</v>
      </c>
      <c r="O107" s="74">
        <f>+ROUND((600/31*D107),0)</f>
        <v>0</v>
      </c>
      <c r="P107" s="75">
        <f t="shared" si="37"/>
        <v>0</v>
      </c>
      <c r="Q107" s="74">
        <f t="shared" si="60"/>
        <v>0</v>
      </c>
    </row>
    <row r="108" spans="1:17">
      <c r="A108" s="58">
        <f t="shared" si="39"/>
        <v>95</v>
      </c>
      <c r="B108" s="67" t="s">
        <v>114</v>
      </c>
      <c r="C108" s="70">
        <v>0.5</v>
      </c>
      <c r="D108" s="51"/>
      <c r="E108" s="52"/>
      <c r="F108" s="74">
        <f>+ROUND((E108/29*D108),0)</f>
        <v>0</v>
      </c>
      <c r="G108" s="74">
        <f t="shared" si="40"/>
        <v>0</v>
      </c>
      <c r="H108" s="74">
        <f t="shared" si="58"/>
        <v>0</v>
      </c>
      <c r="I108" s="74">
        <f>+ROUND((600/29*D108),0)</f>
        <v>0</v>
      </c>
      <c r="J108" s="75">
        <f t="shared" si="35"/>
        <v>0</v>
      </c>
      <c r="K108" s="52"/>
      <c r="L108" s="74">
        <f>+ROUND((K108/29*D108),0)</f>
        <v>0</v>
      </c>
      <c r="M108" s="74">
        <f t="shared" si="59"/>
        <v>0</v>
      </c>
      <c r="N108" s="74">
        <f t="shared" si="61"/>
        <v>0</v>
      </c>
      <c r="O108" s="74">
        <f>+ROUND((600/29*D108),0)</f>
        <v>0</v>
      </c>
      <c r="P108" s="75">
        <f t="shared" si="37"/>
        <v>0</v>
      </c>
      <c r="Q108" s="74">
        <f t="shared" si="60"/>
        <v>0</v>
      </c>
    </row>
    <row r="109" spans="1:17">
      <c r="A109" s="71"/>
      <c r="B109" s="72" t="s">
        <v>104</v>
      </c>
      <c r="C109" s="66"/>
      <c r="D109" s="51"/>
      <c r="E109" s="1">
        <f t="shared" ref="E109:Q109" si="65">SUM(E98:E108)</f>
        <v>0</v>
      </c>
      <c r="F109" s="78">
        <f t="shared" si="65"/>
        <v>0</v>
      </c>
      <c r="G109" s="78">
        <f t="shared" si="65"/>
        <v>0</v>
      </c>
      <c r="H109" s="78">
        <f t="shared" si="65"/>
        <v>0</v>
      </c>
      <c r="I109" s="78">
        <f t="shared" si="65"/>
        <v>0</v>
      </c>
      <c r="J109" s="78">
        <f>SUM(J98:J108)</f>
        <v>0</v>
      </c>
      <c r="K109" s="1">
        <f>SUM(K98:K108)</f>
        <v>0</v>
      </c>
      <c r="L109" s="78">
        <f t="shared" si="65"/>
        <v>0</v>
      </c>
      <c r="M109" s="78">
        <f t="shared" si="65"/>
        <v>0</v>
      </c>
      <c r="N109" s="78">
        <f t="shared" si="65"/>
        <v>0</v>
      </c>
      <c r="O109" s="78">
        <f t="shared" si="65"/>
        <v>0</v>
      </c>
      <c r="P109" s="78">
        <f t="shared" si="65"/>
        <v>0</v>
      </c>
      <c r="Q109" s="78">
        <f t="shared" si="65"/>
        <v>0</v>
      </c>
    </row>
    <row r="110" spans="1:17">
      <c r="A110" s="15"/>
      <c r="B110" s="29" t="s">
        <v>105</v>
      </c>
      <c r="C110" s="29"/>
      <c r="D110" s="56"/>
      <c r="E110" s="57">
        <f t="shared" ref="E110:P110" si="66">+E109+E97+E84+E71+E58+E45+E32+E19</f>
        <v>0</v>
      </c>
      <c r="F110" s="79">
        <f t="shared" si="66"/>
        <v>0</v>
      </c>
      <c r="G110" s="79">
        <f t="shared" si="66"/>
        <v>0</v>
      </c>
      <c r="H110" s="79">
        <f t="shared" si="66"/>
        <v>0</v>
      </c>
      <c r="I110" s="79">
        <f t="shared" si="66"/>
        <v>0</v>
      </c>
      <c r="J110" s="79">
        <f>+J109+J97+J84+J71+J58+J45+J32+J19</f>
        <v>0</v>
      </c>
      <c r="K110" s="57">
        <f t="shared" si="66"/>
        <v>0</v>
      </c>
      <c r="L110" s="79">
        <f t="shared" si="66"/>
        <v>0</v>
      </c>
      <c r="M110" s="79">
        <f t="shared" si="66"/>
        <v>0</v>
      </c>
      <c r="N110" s="79">
        <f t="shared" si="66"/>
        <v>0</v>
      </c>
      <c r="O110" s="79">
        <f t="shared" si="66"/>
        <v>0</v>
      </c>
      <c r="P110" s="79">
        <f t="shared" si="66"/>
        <v>0</v>
      </c>
      <c r="Q110" s="79">
        <f>+Q109+Q97+Q84+Q71+Q58+Q45+Q32+Q19</f>
        <v>0</v>
      </c>
    </row>
    <row r="111" spans="1:17">
      <c r="A111" s="29" t="s">
        <v>115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18">
        <f>+J110-P110</f>
        <v>0</v>
      </c>
    </row>
    <row r="112" spans="1:17" s="16" customFormat="1" ht="15">
      <c r="B112" s="17" t="s">
        <v>34</v>
      </c>
      <c r="C112" s="17" t="s">
        <v>116</v>
      </c>
      <c r="D112" s="17"/>
    </row>
    <row r="113" spans="3:17" s="16" customFormat="1" ht="15">
      <c r="C113" s="16" t="s">
        <v>102</v>
      </c>
      <c r="O113" s="27" t="s">
        <v>35</v>
      </c>
      <c r="Q113" s="27"/>
    </row>
    <row r="114" spans="3:17" s="16" customFormat="1" ht="15" customHeight="1">
      <c r="C114" s="16" t="s">
        <v>122</v>
      </c>
      <c r="O114" s="30" t="s">
        <v>103</v>
      </c>
      <c r="P114" s="30"/>
      <c r="Q114" s="27"/>
    </row>
    <row r="115" spans="3:17">
      <c r="C115" s="16"/>
      <c r="D115" s="16"/>
      <c r="E115" s="16"/>
      <c r="F115" s="16"/>
      <c r="G115" s="16"/>
      <c r="H115" s="16"/>
      <c r="I115" s="16"/>
      <c r="J115" s="16"/>
      <c r="K115" s="16"/>
    </row>
  </sheetData>
  <sheetProtection password="CF7A" sheet="1" objects="1" scenarios="1"/>
  <mergeCells count="14">
    <mergeCell ref="Q4:Q5"/>
    <mergeCell ref="B110:C110"/>
    <mergeCell ref="A111:P111"/>
    <mergeCell ref="O114:P114"/>
    <mergeCell ref="A1:Q1"/>
    <mergeCell ref="K2:Q2"/>
    <mergeCell ref="K3:Q3"/>
    <mergeCell ref="A4:A5"/>
    <mergeCell ref="B4:B5"/>
    <mergeCell ref="C4:C5"/>
    <mergeCell ref="D4:D5"/>
    <mergeCell ref="E4:E5"/>
    <mergeCell ref="F4:J4"/>
    <mergeCell ref="L4:P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7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Annexure I 7th pay</vt:lpstr>
      <vt:lpstr>'Annexure I 7th pay'!Print_Area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cp:lastPrinted>2024-03-04T05:07:17Z</cp:lastPrinted>
  <dcterms:created xsi:type="dcterms:W3CDTF">2019-05-21T18:22:45Z</dcterms:created>
  <dcterms:modified xsi:type="dcterms:W3CDTF">2024-04-10T09:34:23Z</dcterms:modified>
</cp:coreProperties>
</file>